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ryosuke-ide\Downloads\"/>
    </mc:Choice>
  </mc:AlternateContent>
  <xr:revisionPtr revIDLastSave="0" documentId="13_ncr:1_{B1243723-C0A2-448C-8FF2-9C828EF4FE6B}" xr6:coauthVersionLast="47" xr6:coauthVersionMax="47" xr10:uidLastSave="{00000000-0000-0000-0000-000000000000}"/>
  <bookViews>
    <workbookView xWindow="-120" yWindow="-120" windowWidth="29040" windowHeight="15840" tabRatio="89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20" r:id="rId14"/>
    <sheet name="施設類型別ストック情報分析表①" sheetId="18" r:id="rId15"/>
    <sheet name="施設類型別ストック情報分析表②" sheetId="19"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6"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C36" i="10"/>
  <c r="CO35" i="10"/>
  <c r="BE35" i="10"/>
  <c r="C35" i="10"/>
  <c r="BE34" i="10"/>
  <c r="U34" i="10"/>
  <c r="U35" i="10" s="1"/>
  <c r="U36" i="10" s="1"/>
  <c r="C34" i="10"/>
  <c r="AM34" i="10" l="1"/>
  <c r="AM35" i="10" s="1"/>
  <c r="AM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W34" i="10" l="1"/>
  <c r="BW35" i="10" s="1"/>
  <c r="BW36" i="10" s="1"/>
  <c r="BW37" i="10" s="1"/>
  <c r="BW38" i="10" s="1"/>
  <c r="BW39" i="10" s="1"/>
  <c r="BW40" i="10" s="1"/>
  <c r="BW41" i="10" s="1"/>
  <c r="BW42" i="10" s="1"/>
  <c r="BW43" i="10" s="1"/>
  <c r="CO34" i="10" l="1"/>
</calcChain>
</file>

<file path=xl/sharedStrings.xml><?xml version="1.0" encoding="utf-8"?>
<sst xmlns="http://schemas.openxmlformats.org/spreadsheetml/2006/main" count="1145" uniqueCount="576">
  <si>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</si>
  <si>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</si>
  <si>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</si>
  <si>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</si>
  <si>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</si>
  <si>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</si>
  <si>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</si>
  <si>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</si>
  <si>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</si>
  <si>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</si>
  <si>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</si>
  <si>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</si>
  <si>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</si>
  <si>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</si>
  <si>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</si>
  <si>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</si>
  <si>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</si>
  <si>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</si>
  <si>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</si>
  <si>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</si>
  <si>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</si>
  <si>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</si>
  <si>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</si>
  <si>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</si>
  <si>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</si>
  <si>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</si>
  <si>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</si>
  <si>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</si>
  <si>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</si>
  <si>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</si>
  <si>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</si>
  <si>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</si>
  <si>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</si>
  <si>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</si>
  <si>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</si>
  <si>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</si>
  <si>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</si>
  <si>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</si>
  <si>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</si>
  <si>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</si>
  <si>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</si>
  <si>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</si>
  <si>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</si>
  <si>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</si>
  <si>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</si>
  <si>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</si>
  <si>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</si>
  <si>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</si>
  <si>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</si>
  <si>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</si>
  <si>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</si>
  <si>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</si>
  <si>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</si>
  <si>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</si>
  <si>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</si>
  <si>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</si>
  <si>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</si>
  <si>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</si>
  <si>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</si>
  <si>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</si>
  <si>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</si>
  <si>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</si>
  <si>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</si>
  <si>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</si>
  <si>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</si>
  <si>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</si>
  <si>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</si>
  <si>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</si>
  <si>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</si>
  <si>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</si>
  <si>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</si>
  <si>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</si>
  <si>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</si>
  <si>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</si>
  <si>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</si>
  <si>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</si>
  <si>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</si>
  <si>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</si>
  <si>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</si>
  <si>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長崎県</t>
    <phoneticPr fontId="5"/>
  </si>
  <si>
    <t>市町村類型</t>
    <phoneticPr fontId="5"/>
  </si>
  <si>
    <t>Ⅲ－２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</si>
  <si>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</si>
  <si>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</si>
  <si>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</si>
  <si>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</si>
  <si>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</si>
  <si>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</si>
  <si>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</si>
  <si>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</si>
  <si>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</si>
  <si>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</si>
  <si>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</si>
  <si>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</si>
  <si>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波佐見町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</si>
  <si>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</si>
  <si>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</si>
  <si>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</si>
  <si>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</si>
  <si>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</si>
  <si>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</si>
  <si>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</si>
  <si>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</si>
  <si>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</si>
  <si>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</si>
  <si>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</si>
  <si>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</si>
  <si>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</si>
  <si>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</si>
  <si>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</si>
  <si>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</si>
  <si>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</si>
  <si>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</si>
  <si>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</si>
  <si>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</si>
  <si>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</si>
  <si>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</si>
  <si>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</si>
  <si>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</si>
  <si>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</si>
  <si>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</si>
  <si>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</si>
  <si>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</si>
  <si>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</si>
  <si>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</si>
  <si>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</si>
  <si>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</si>
  <si>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</si>
  <si>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</si>
  <si>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</si>
  <si>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</si>
  <si>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</si>
  <si>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</si>
  <si>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</si>
  <si>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</si>
  <si>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</si>
  <si>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</si>
  <si>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</si>
  <si>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</si>
  <si>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</si>
  <si>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</si>
  <si>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-0.3</t>
    <phoneticPr fontId="5"/>
  </si>
  <si>
    <t>基準財政需要額</t>
    <phoneticPr fontId="25"/>
  </si>
  <si>
    <t>うち日本人(％)</t>
    <phoneticPr fontId="5"/>
  </si>
  <si>
    <t>-0.5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</si>
  <si>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</si>
  <si>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</si>
  <si>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</si>
  <si>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</si>
  <si>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</si>
  <si>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</si>
  <si>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</si>
  <si>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</si>
  <si>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</si>
  <si>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</si>
  <si>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</si>
  <si>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</si>
  <si>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</si>
  <si>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</si>
  <si>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</si>
  <si>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</si>
  <si>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</si>
  <si>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</si>
  <si>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</si>
  <si>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</si>
  <si>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</si>
  <si>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</si>
  <si>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</si>
  <si>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</si>
  <si>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</si>
  <si>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</si>
  <si>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</si>
  <si>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</si>
  <si>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</si>
  <si>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</si>
  <si>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</si>
  <si>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</si>
  <si>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</si>
  <si>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</si>
  <si>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</si>
  <si>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</si>
  <si>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</si>
  <si>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</si>
  <si>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</si>
  <si>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</si>
  <si>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</si>
  <si>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</si>
  <si>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</si>
  <si>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</si>
  <si>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</si>
  <si>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</si>
  <si>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</si>
  <si>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</si>
  <si>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</si>
  <si>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</si>
  <si>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</si>
  <si>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</si>
  <si>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</si>
  <si>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</si>
  <si>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</si>
  <si>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</si>
  <si>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</si>
  <si>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</si>
  <si>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長崎県波佐見町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</si>
  <si>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</si>
  <si>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</si>
  <si>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</si>
  <si>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</si>
  <si>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</si>
  <si>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</si>
  <si>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</si>
  <si>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</si>
  <si>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</si>
  <si>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</si>
  <si>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</si>
  <si>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</si>
  <si>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</si>
  <si>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</si>
  <si>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</si>
  <si>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</si>
  <si>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</si>
  <si>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</si>
  <si>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</si>
  <si>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</si>
  <si>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</si>
  <si>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</si>
  <si>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</si>
  <si>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</si>
  <si>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</si>
  <si>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</si>
  <si>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</si>
  <si>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</si>
  <si>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</si>
  <si>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</si>
  <si>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</si>
  <si>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</si>
  <si>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</si>
  <si>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</si>
  <si>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</si>
  <si>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</si>
  <si>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</si>
  <si>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</si>
  <si>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</si>
  <si>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</si>
  <si>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</si>
  <si>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</si>
  <si>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</si>
  <si>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</si>
  <si>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</si>
  <si>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</si>
  <si>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</si>
  <si>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</si>
  <si>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</si>
  <si>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</si>
  <si>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</si>
  <si>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</si>
  <si>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</si>
  <si>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</si>
  <si>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</si>
  <si>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</si>
  <si>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</si>
  <si>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</si>
  <si>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</si>
  <si>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</si>
  <si>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</si>
  <si>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</si>
  <si>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</si>
  <si>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</si>
  <si>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</si>
  <si>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</si>
  <si>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</si>
  <si>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</si>
  <si>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</si>
  <si>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</si>
  <si>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</si>
  <si>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</si>
  <si>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</si>
  <si>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</si>
  <si>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</si>
  <si>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</si>
  <si>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</si>
  <si>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</si>
  <si>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</si>
  <si>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</si>
  <si>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</si>
  <si>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</si>
  <si>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</si>
  <si>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</si>
  <si>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</si>
  <si>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</si>
  <si>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</si>
  <si>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</si>
  <si>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</si>
  <si>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</si>
  <si>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</si>
  <si>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</si>
  <si>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</si>
  <si>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</si>
  <si>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</si>
  <si>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</si>
  <si>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</si>
  <si>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</si>
  <si>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</si>
  <si>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</si>
  <si>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</si>
  <si>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</si>
  <si>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</si>
  <si>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</si>
  <si>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</si>
  <si>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</si>
  <si>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</si>
  <si>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</si>
  <si>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</si>
  <si>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</si>
  <si>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</si>
  <si>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</si>
  <si>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</si>
  <si>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</si>
  <si>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</si>
  <si>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</si>
  <si>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</si>
  <si>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</si>
  <si>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</si>
  <si>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工業用水道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</si>
  <si>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</si>
  <si>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</si>
  <si>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</si>
  <si>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</si>
  <si>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</si>
  <si>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</si>
  <si>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</si>
  <si>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</si>
  <si>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</si>
  <si>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</si>
  <si>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</si>
  <si>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</si>
  <si>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</si>
  <si>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</si>
  <si>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</si>
  <si>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</si>
  <si>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</si>
  <si>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</si>
  <si>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</si>
  <si>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</si>
  <si>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</si>
  <si>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</si>
  <si>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</si>
  <si>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</si>
  <si>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</si>
  <si>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</si>
  <si>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</si>
  <si>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</si>
  <si>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</si>
  <si>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</si>
  <si>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長崎県波佐見町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</si>
  <si>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</si>
  <si>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</si>
  <si>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</si>
  <si>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</si>
  <si>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</si>
  <si>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</si>
  <si>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</si>
  <si>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</si>
  <si>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</si>
  <si>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</si>
  <si>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</si>
  <si>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</si>
  <si>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</si>
  <si>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</si>
  <si>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</si>
  <si>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</si>
  <si>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</si>
  <si>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</si>
  <si>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</si>
  <si>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</si>
  <si>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</si>
  <si>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</si>
  <si>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</si>
  <si>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</si>
  <si>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</si>
  <si>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</si>
  <si>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</si>
  <si>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</si>
  <si>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</si>
  <si>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</si>
  <si>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</si>
  <si>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</si>
  <si>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</si>
  <si>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</si>
  <si>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</si>
  <si>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後期高齢者医療特別会計</t>
    <phoneticPr fontId="5"/>
  </si>
  <si>
    <t>上水道事業会計</t>
    <phoneticPr fontId="5"/>
  </si>
  <si>
    <t>法適用企業</t>
    <phoneticPr fontId="5"/>
  </si>
  <si>
    <t>工業用水道事業会計</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</si>
  <si>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</si>
  <si>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</si>
  <si>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</si>
  <si>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</si>
  <si>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</si>
  <si>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</si>
  <si>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</si>
  <si>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</si>
  <si>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</si>
  <si>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</si>
  <si>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</si>
  <si>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</si>
  <si>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</si>
  <si>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</si>
  <si>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</si>
  <si>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</si>
  <si>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</si>
  <si>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</si>
  <si>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</si>
  <si>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</si>
  <si>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</si>
  <si>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</si>
  <si>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</si>
  <si>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</si>
  <si>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</si>
  <si>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</si>
  <si>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</si>
  <si>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</si>
  <si>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</si>
  <si>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</si>
  <si>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</si>
  <si>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</si>
  <si>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</si>
  <si>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</si>
  <si>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</si>
  <si>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</si>
  <si>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</si>
  <si>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</si>
  <si>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</si>
  <si>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</si>
  <si>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</si>
  <si>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</si>
  <si>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</si>
  <si>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</si>
  <si>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</si>
  <si>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</si>
  <si>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</si>
  <si>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</si>
  <si>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</si>
  <si>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</si>
  <si>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</si>
  <si>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</si>
  <si>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</si>
  <si>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</si>
  <si>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</si>
  <si>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</si>
  <si>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</si>
  <si>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</si>
  <si>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</si>
  <si>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</si>
  <si>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</si>
  <si>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</si>
  <si>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</si>
  <si>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</si>
  <si>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</si>
  <si>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</si>
  <si>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</si>
  <si>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</si>
  <si>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</si>
  <si>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</si>
  <si>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</si>
  <si>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</si>
  <si>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</si>
  <si>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</si>
  <si>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</si>
  <si>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</si>
  <si>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</si>
  <si>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</si>
  <si>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</si>
  <si>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</si>
  <si>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</si>
  <si>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</si>
  <si>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</si>
  <si>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</si>
  <si>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</si>
  <si>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</si>
  <si>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</si>
  <si>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</si>
  <si>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</si>
  <si>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</si>
  <si>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</si>
  <si>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</si>
  <si>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</si>
  <si>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</si>
  <si>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</si>
  <si>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</si>
  <si>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</si>
  <si>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</si>
  <si>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</si>
  <si>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</si>
  <si>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</si>
  <si>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</si>
  <si>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</si>
  <si>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</si>
  <si>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</si>
  <si>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</si>
  <si>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</si>
  <si>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</si>
  <si>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</si>
  <si>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</si>
  <si>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</si>
  <si>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</si>
  <si>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</si>
  <si>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</si>
  <si>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</si>
  <si>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</si>
  <si>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</si>
  <si>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</si>
  <si>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</si>
  <si>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</si>
  <si>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</si>
  <si>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</si>
  <si>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</si>
  <si>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</si>
  <si>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</si>
  <si>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</si>
  <si>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</si>
  <si>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</si>
  <si>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</si>
  <si>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</si>
  <si>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</si>
  <si>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</si>
  <si>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</si>
  <si>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</si>
  <si>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</si>
  <si>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</si>
  <si>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0.47</t>
  </si>
  <si>
    <t>▲ 0.60</t>
  </si>
  <si>
    <t>上水道事業会計</t>
  </si>
  <si>
    <t>工業用水道事業会計</t>
  </si>
  <si>
    <t>一般会計</t>
  </si>
  <si>
    <t>国民健康保険事業特別会計</t>
  </si>
  <si>
    <t>介護保険事業特別会計</t>
  </si>
  <si>
    <t>下水道事業会計</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</si>
  <si>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</si>
  <si>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</si>
  <si>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</si>
  <si>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</si>
  <si>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</si>
  <si>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</si>
  <si>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</si>
  <si>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</si>
  <si>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</si>
  <si>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長崎県林業公社</t>
    <rPh sb="0" eb="3">
      <t>ナガサキケン</t>
    </rPh>
    <rPh sb="3" eb="7">
      <t>リンギョウコウシャ</t>
    </rPh>
    <phoneticPr fontId="2"/>
  </si>
  <si>
    <t>-</t>
    <phoneticPr fontId="2"/>
  </si>
  <si>
    <t>東彼地区保健福祉組合（一般会計）</t>
    <rPh sb="0" eb="2">
      <t>トウヒ</t>
    </rPh>
    <rPh sb="2" eb="4">
      <t>チク</t>
    </rPh>
    <rPh sb="4" eb="6">
      <t>ホケン</t>
    </rPh>
    <rPh sb="6" eb="8">
      <t>フクシ</t>
    </rPh>
    <rPh sb="8" eb="10">
      <t>クミアイ</t>
    </rPh>
    <rPh sb="11" eb="13">
      <t>イッパン</t>
    </rPh>
    <rPh sb="13" eb="15">
      <t>カイケイ</t>
    </rPh>
    <phoneticPr fontId="10"/>
  </si>
  <si>
    <t>　〃　介護保険会計（サービス認定）</t>
    <rPh sb="3" eb="5">
      <t>カイゴ</t>
    </rPh>
    <rPh sb="5" eb="7">
      <t>ホケン</t>
    </rPh>
    <rPh sb="7" eb="9">
      <t>カイケイ</t>
    </rPh>
    <rPh sb="14" eb="16">
      <t>ニンテイ</t>
    </rPh>
    <phoneticPr fontId="10"/>
  </si>
  <si>
    <t>長崎県後期高齢者医療広域連合（普通会計）</t>
    <rPh sb="0" eb="2">
      <t>ナガサキ</t>
    </rPh>
    <rPh sb="2" eb="3">
      <t>ケン</t>
    </rPh>
    <rPh sb="3" eb="5">
      <t>コウキ</t>
    </rPh>
    <rPh sb="5" eb="7">
      <t>コウレイ</t>
    </rPh>
    <rPh sb="7" eb="8">
      <t>シャ</t>
    </rPh>
    <rPh sb="8" eb="10">
      <t>イリョウ</t>
    </rPh>
    <rPh sb="10" eb="12">
      <t>コウイキ</t>
    </rPh>
    <rPh sb="12" eb="14">
      <t>レンゴウ</t>
    </rPh>
    <rPh sb="15" eb="17">
      <t>フツウ</t>
    </rPh>
    <rPh sb="17" eb="19">
      <t>カイケイ</t>
    </rPh>
    <phoneticPr fontId="10"/>
  </si>
  <si>
    <t>　〃　　　　　　　　　　　（事業会計）</t>
    <rPh sb="14" eb="16">
      <t>ジギョウ</t>
    </rPh>
    <rPh sb="16" eb="18">
      <t>カイケイ</t>
    </rPh>
    <phoneticPr fontId="10"/>
  </si>
  <si>
    <t>長崎県市町村総合事務組合（一般会計）</t>
    <rPh sb="0" eb="3">
      <t>ナガサキケン</t>
    </rPh>
    <rPh sb="3" eb="6">
      <t>シチョウソン</t>
    </rPh>
    <rPh sb="6" eb="8">
      <t>ソウゴウ</t>
    </rPh>
    <rPh sb="8" eb="10">
      <t>ジム</t>
    </rPh>
    <rPh sb="10" eb="12">
      <t>クミアイ</t>
    </rPh>
    <rPh sb="13" eb="15">
      <t>イッパン</t>
    </rPh>
    <rPh sb="15" eb="17">
      <t>カイケイ</t>
    </rPh>
    <phoneticPr fontId="10"/>
  </si>
  <si>
    <t>　〃　（市町村会館管理事業特別会計）</t>
    <rPh sb="4" eb="7">
      <t>シチョウソン</t>
    </rPh>
    <rPh sb="7" eb="9">
      <t>カイカン</t>
    </rPh>
    <rPh sb="9" eb="11">
      <t>カンリ</t>
    </rPh>
    <rPh sb="11" eb="13">
      <t>ジギョウ</t>
    </rPh>
    <rPh sb="13" eb="15">
      <t>トクベツ</t>
    </rPh>
    <rPh sb="15" eb="17">
      <t>カイケイ</t>
    </rPh>
    <phoneticPr fontId="10"/>
  </si>
  <si>
    <t>　〃　（市町村会館馬町別館管理事業特別会計）</t>
    <rPh sb="4" eb="7">
      <t>シチョウソン</t>
    </rPh>
    <rPh sb="7" eb="9">
      <t>カイカン</t>
    </rPh>
    <rPh sb="9" eb="10">
      <t>ウマ</t>
    </rPh>
    <rPh sb="10" eb="11">
      <t>マチ</t>
    </rPh>
    <rPh sb="11" eb="13">
      <t>ベッカン</t>
    </rPh>
    <rPh sb="13" eb="15">
      <t>カンリ</t>
    </rPh>
    <rPh sb="15" eb="17">
      <t>ジギョウ</t>
    </rPh>
    <rPh sb="17" eb="19">
      <t>トクベツ</t>
    </rPh>
    <rPh sb="19" eb="21">
      <t>カイケイ</t>
    </rPh>
    <phoneticPr fontId="10"/>
  </si>
  <si>
    <t>　〃　（公平委員会事業特別会計）</t>
    <rPh sb="4" eb="6">
      <t>コウヘイ</t>
    </rPh>
    <rPh sb="6" eb="9">
      <t>イインカイ</t>
    </rPh>
    <rPh sb="9" eb="11">
      <t>ジギョウ</t>
    </rPh>
    <rPh sb="11" eb="13">
      <t>トクベツ</t>
    </rPh>
    <rPh sb="13" eb="15">
      <t>カイケイ</t>
    </rPh>
    <phoneticPr fontId="10"/>
  </si>
  <si>
    <t>　〃　（行政不服審査会事業特別会計）</t>
    <rPh sb="4" eb="6">
      <t>ギョウセイ</t>
    </rPh>
    <rPh sb="6" eb="8">
      <t>フフク</t>
    </rPh>
    <rPh sb="8" eb="10">
      <t>シンサ</t>
    </rPh>
    <rPh sb="10" eb="11">
      <t>カイ</t>
    </rPh>
    <rPh sb="11" eb="13">
      <t>ジギョウ</t>
    </rPh>
    <rPh sb="13" eb="15">
      <t>トクベツ</t>
    </rPh>
    <rPh sb="15" eb="17">
      <t>カイケイ</t>
    </rPh>
    <phoneticPr fontId="10"/>
  </si>
  <si>
    <t>　〃　（交通災害共済事業特別会計）</t>
    <rPh sb="4" eb="6">
      <t>コウツウ</t>
    </rPh>
    <rPh sb="6" eb="8">
      <t>サイガイ</t>
    </rPh>
    <rPh sb="8" eb="10">
      <t>キョウサイ</t>
    </rPh>
    <rPh sb="10" eb="12">
      <t>ジギョウ</t>
    </rPh>
    <rPh sb="12" eb="14">
      <t>トクベツ</t>
    </rPh>
    <rPh sb="14" eb="16">
      <t>カイケイ</t>
    </rPh>
    <phoneticPr fontId="10"/>
  </si>
  <si>
    <t>ふるさとづくり応援基金</t>
    <rPh sb="7" eb="9">
      <t>オウエン</t>
    </rPh>
    <rPh sb="9" eb="11">
      <t>キキン</t>
    </rPh>
    <phoneticPr fontId="5"/>
  </si>
  <si>
    <t>教育施設整備基金</t>
    <rPh sb="0" eb="4">
      <t>キョウイクシセツ</t>
    </rPh>
    <rPh sb="4" eb="6">
      <t>セイビ</t>
    </rPh>
    <rPh sb="6" eb="8">
      <t>キキン</t>
    </rPh>
    <phoneticPr fontId="5"/>
  </si>
  <si>
    <t>下水道事業基金</t>
    <rPh sb="0" eb="3">
      <t>ゲスイドウ</t>
    </rPh>
    <rPh sb="3" eb="5">
      <t>ジギョウ</t>
    </rPh>
    <rPh sb="5" eb="7">
      <t>キキン</t>
    </rPh>
    <phoneticPr fontId="5"/>
  </si>
  <si>
    <t>〇</t>
    <phoneticPr fontId="2"/>
  </si>
  <si>
    <t>まちづくり基金</t>
    <phoneticPr fontId="2"/>
  </si>
  <si>
    <t>児童文化基金</t>
    <rPh sb="0" eb="6">
      <t>ジドウブンカキキン</t>
    </rPh>
    <phoneticPr fontId="5"/>
  </si>
  <si>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</si>
  <si>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</si>
  <si>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</si>
  <si>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</si>
  <si>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</si>
  <si>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　実質公債費比率は類似団体よりも高い水準で推移している。年度間の償還額を超えない地方債発行を継続することで起債残高は減少傾向にあるが、実質公債費比率は過去の大型事業の償還開始により9.1％→8.2％→8.1％→8.4％→9.0％と増加傾向に転じている。また、将来負担比率は類似団体よりも低い水準であり、現時点での財政規模に対する負債の割合が低い状態にある。
　しかし、進捗している老朽化に対応する投資や東彼地区保健福祉組合のごみ処理施設の償還などによる、多額の起債や基金の取崩しに伴い、いずれの数値においても悪化の方向に転じている。</t>
    <rPh sb="67" eb="72">
      <t>ジッシツコウサイヒ</t>
    </rPh>
    <rPh sb="72" eb="74">
      <t>ヒリツ</t>
    </rPh>
    <rPh sb="75" eb="77">
      <t>カコ</t>
    </rPh>
    <rPh sb="78" eb="80">
      <t>オオガタ</t>
    </rPh>
    <rPh sb="80" eb="82">
      <t>ジギョウ</t>
    </rPh>
    <rPh sb="83" eb="85">
      <t>ショウカン</t>
    </rPh>
    <rPh sb="85" eb="87">
      <t>カイシ</t>
    </rPh>
    <rPh sb="115" eb="119">
      <t>ゾウカケイコウ</t>
    </rPh>
    <rPh sb="120" eb="121">
      <t>テン</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</si>
  <si>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</si>
  <si>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</si>
  <si>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</si>
  <si>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　将来負担比率は、R1：－（将来負担なし）、R2：－（将来負担なし）、R3：－（将来負担なし）、R4：－（将来負担なし）、R5：－（将来負担なし）となっており、類似団体と比べ、低い水準で推移している。すでに述べたとおり、繰上償還や交付税措置のない起債を極力行わないなどの財政見直しを徹底してきたことによる。
　ただしこの方針により、ハード面への投資が縮小されており、減価償却率が高く、施設の老朽化が進んだ状態となっているといえる。</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</si>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</sst>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39" fillId="0" borderId="0" xfId="20" applyFont="1">
      <alignment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0" borderId="0" xfId="16" applyNumberFormat="1" applyFont="1" applyAlignment="1">
      <alignment horizontal="center" vertical="center"/>
    </xf>
    <xf numFmtId="178" fontId="16" fillId="0" borderId="0" xfId="16" applyNumberFormat="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79" fontId="1" fillId="6" borderId="0" xfId="17" applyNumberFormat="1" applyFont="1" applyFill="1" applyAlignment="1">
      <alignment vertical="center" wrapText="1"/>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42" xfId="16" applyFont="1" applyBorder="1" applyAlignment="1">
      <alignment horizontal="center" vertical="center"/>
    </xf>
    <xf numFmtId="0" fontId="1" fillId="0" borderId="31" xfId="16" applyFont="1" applyBorder="1" applyAlignment="1">
      <alignment horizontal="center" vertical="center"/>
    </xf>
    <xf numFmtId="0" fontId="1" fillId="0" borderId="39" xfId="16" applyFont="1" applyBorder="1" applyAlignment="1">
      <alignment horizontal="center" vertical="center"/>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0" fontId="1" fillId="0" borderId="40"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1" xfId="16" applyFont="1" applyBorder="1" applyAlignment="1" applyProtection="1">
      <alignment horizontal="left" vertical="top" wrapText="1"/>
      <protection locked="0"/>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9" fontId="1" fillId="0" borderId="0" xfId="17" applyNumberFormat="1" applyFont="1" applyAlignment="1">
      <alignment horizontal="center" vertical="center" wrapText="1"/>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FA3017E4-1803-4AE6-8FD5-A88F46F0002F}"/>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94796</c:v>
                </c:pt>
                <c:pt idx="1">
                  <c:v>97758</c:v>
                </c:pt>
                <c:pt idx="2">
                  <c:v>91338</c:v>
                </c:pt>
                <c:pt idx="3">
                  <c:v>103975</c:v>
                </c:pt>
                <c:pt idx="4">
                  <c:v>112678</c:v>
                </c:pt>
              </c:numCache>
            </c:numRef>
          </c:val>
          <c:smooth val="0"/>
          <c:extLst>
            <c:ext xmlns:c16="http://schemas.microsoft.com/office/drawing/2014/chart" uri="{C3380CC4-5D6E-409C-BE32-E72D297353CC}">
              <c16:uniqueId val="{00000000-EEDE-452E-84EB-57CB7C0DF7D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107232</c:v>
                </c:pt>
                <c:pt idx="1">
                  <c:v>77373</c:v>
                </c:pt>
                <c:pt idx="2">
                  <c:v>121218</c:v>
                </c:pt>
                <c:pt idx="3">
                  <c:v>174245</c:v>
                </c:pt>
                <c:pt idx="4">
                  <c:v>89851</c:v>
                </c:pt>
              </c:numCache>
            </c:numRef>
          </c:val>
          <c:smooth val="0"/>
          <c:extLst>
            <c:ext xmlns:c16="http://schemas.microsoft.com/office/drawing/2014/chart" uri="{C3380CC4-5D6E-409C-BE32-E72D297353CC}">
              <c16:uniqueId val="{00000001-EEDE-452E-84EB-57CB7C0DF7D7}"/>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2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1.94</c:v>
                </c:pt>
                <c:pt idx="1">
                  <c:v>1.18</c:v>
                </c:pt>
                <c:pt idx="2">
                  <c:v>0.93</c:v>
                </c:pt>
                <c:pt idx="3">
                  <c:v>1.81</c:v>
                </c:pt>
                <c:pt idx="4">
                  <c:v>1.88</c:v>
                </c:pt>
              </c:numCache>
            </c:numRef>
          </c:val>
          <c:extLst>
            <c:ext xmlns:c16="http://schemas.microsoft.com/office/drawing/2014/chart" uri="{C3380CC4-5D6E-409C-BE32-E72D297353CC}">
              <c16:uniqueId val="{00000000-BDC0-4DBD-9BF6-6254AF31D48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16.89</c:v>
                </c:pt>
                <c:pt idx="1">
                  <c:v>15.91</c:v>
                </c:pt>
                <c:pt idx="2">
                  <c:v>21.63</c:v>
                </c:pt>
                <c:pt idx="3">
                  <c:v>21.4</c:v>
                </c:pt>
                <c:pt idx="4">
                  <c:v>20.64</c:v>
                </c:pt>
              </c:numCache>
            </c:numRef>
          </c:val>
          <c:extLst>
            <c:ext xmlns:c16="http://schemas.microsoft.com/office/drawing/2014/chart" uri="{C3380CC4-5D6E-409C-BE32-E72D297353CC}">
              <c16:uniqueId val="{00000001-BDC0-4DBD-9BF6-6254AF31D48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-0.47</c:v>
                </c:pt>
                <c:pt idx="1">
                  <c:v>-0.6</c:v>
                </c:pt>
                <c:pt idx="2">
                  <c:v>5.0999999999999996</c:v>
                </c:pt>
                <c:pt idx="3">
                  <c:v>0.94</c:v>
                </c:pt>
                <c:pt idx="4">
                  <c:v>0.22</c:v>
                </c:pt>
              </c:numCache>
            </c:numRef>
          </c:val>
          <c:smooth val="0"/>
          <c:extLst>
            <c:ext xmlns:c16="http://schemas.microsoft.com/office/drawing/2014/chart" uri="{C3380CC4-5D6E-409C-BE32-E72D297353CC}">
              <c16:uniqueId val="{00000002-BDC0-4DBD-9BF6-6254AF31D48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0.03</c:v>
                </c:pt>
                <c:pt idx="2">
                  <c:v>#N/A</c:v>
                </c:pt>
                <c:pt idx="3">
                  <c:v>0.03</c:v>
                </c:pt>
                <c:pt idx="4">
                  <c:v>#N/A</c:v>
                </c:pt>
                <c:pt idx="5">
                  <c:v>0.03</c:v>
                </c:pt>
                <c:pt idx="6">
                  <c:v>0</c:v>
                </c:pt>
                <c:pt idx="7">
                  <c:v>0</c:v>
                </c:pt>
                <c:pt idx="8">
                  <c:v>0</c:v>
                </c:pt>
                <c:pt idx="9">
                  <c:v>0</c:v>
                </c:pt>
              </c:numCache>
            </c:numRef>
          </c:val>
          <c:extLst>
            <c:ext xmlns:c16="http://schemas.microsoft.com/office/drawing/2014/chart" uri="{C3380CC4-5D6E-409C-BE32-E72D297353CC}">
              <c16:uniqueId val="{00000000-D8FD-483D-824C-08566E035209}"/>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8FD-483D-824C-08566E035209}"/>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D8FD-483D-824C-08566E035209}"/>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0.02</c:v>
                </c:pt>
                <c:pt idx="2">
                  <c:v>#N/A</c:v>
                </c:pt>
                <c:pt idx="3">
                  <c:v>0.02</c:v>
                </c:pt>
                <c:pt idx="4">
                  <c:v>#N/A</c:v>
                </c:pt>
                <c:pt idx="5">
                  <c:v>0.02</c:v>
                </c:pt>
                <c:pt idx="6">
                  <c:v>#N/A</c:v>
                </c:pt>
                <c:pt idx="7">
                  <c:v>0</c:v>
                </c:pt>
                <c:pt idx="8">
                  <c:v>#N/A</c:v>
                </c:pt>
                <c:pt idx="9">
                  <c:v>0.05</c:v>
                </c:pt>
              </c:numCache>
            </c:numRef>
          </c:val>
          <c:extLst>
            <c:ext xmlns:c16="http://schemas.microsoft.com/office/drawing/2014/chart" uri="{C3380CC4-5D6E-409C-BE32-E72D297353CC}">
              <c16:uniqueId val="{00000003-D8FD-483D-824C-08566E035209}"/>
            </c:ext>
          </c:extLst>
        </c:ser>
        <c:ser>
          <c:idx val="4"/>
          <c:order val="4"/>
          <c:tx>
            <c:strRef>
              <c:f>データシート!$A$31</c:f>
              <c:strCache>
                <c:ptCount val="1"/>
                <c:pt idx="0">
                  <c:v>下水道事業会計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#N/A</c:v>
                </c:pt>
                <c:pt idx="7">
                  <c:v>0.32</c:v>
                </c:pt>
                <c:pt idx="8">
                  <c:v>#N/A</c:v>
                </c:pt>
                <c:pt idx="9">
                  <c:v>0.35</c:v>
                </c:pt>
              </c:numCache>
            </c:numRef>
          </c:val>
          <c:extLst>
            <c:ext xmlns:c16="http://schemas.microsoft.com/office/drawing/2014/chart" uri="{C3380CC4-5D6E-409C-BE32-E72D297353CC}">
              <c16:uniqueId val="{00000004-D8FD-483D-824C-08566E035209}"/>
            </c:ext>
          </c:extLst>
        </c:ser>
        <c:ser>
          <c:idx val="5"/>
          <c:order val="5"/>
          <c:tx>
            <c:strRef>
              <c:f>データシート!$A$32</c:f>
              <c:strCache>
                <c:ptCount val="1"/>
                <c:pt idx="0">
                  <c:v>介護保険事業特別会計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1.89</c:v>
                </c:pt>
                <c:pt idx="2">
                  <c:v>#N/A</c:v>
                </c:pt>
                <c:pt idx="3">
                  <c:v>1.79</c:v>
                </c:pt>
                <c:pt idx="4">
                  <c:v>#N/A</c:v>
                </c:pt>
                <c:pt idx="5">
                  <c:v>1.49</c:v>
                </c:pt>
                <c:pt idx="6">
                  <c:v>#N/A</c:v>
                </c:pt>
                <c:pt idx="7">
                  <c:v>0.94</c:v>
                </c:pt>
                <c:pt idx="8">
                  <c:v>#N/A</c:v>
                </c:pt>
                <c:pt idx="9">
                  <c:v>0.47</c:v>
                </c:pt>
              </c:numCache>
            </c:numRef>
          </c:val>
          <c:extLst>
            <c:ext xmlns:c16="http://schemas.microsoft.com/office/drawing/2014/chart" uri="{C3380CC4-5D6E-409C-BE32-E72D297353CC}">
              <c16:uniqueId val="{00000005-D8FD-483D-824C-08566E035209}"/>
            </c:ext>
          </c:extLst>
        </c:ser>
        <c:ser>
          <c:idx val="6"/>
          <c:order val="6"/>
          <c:tx>
            <c:strRef>
              <c:f>データシート!$A$33</c:f>
              <c:strCache>
                <c:ptCount val="1"/>
                <c:pt idx="0">
                  <c:v>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0.89</c:v>
                </c:pt>
                <c:pt idx="2">
                  <c:v>#N/A</c:v>
                </c:pt>
                <c:pt idx="3">
                  <c:v>1.47</c:v>
                </c:pt>
                <c:pt idx="4">
                  <c:v>#N/A</c:v>
                </c:pt>
                <c:pt idx="5">
                  <c:v>1.4</c:v>
                </c:pt>
                <c:pt idx="6">
                  <c:v>#N/A</c:v>
                </c:pt>
                <c:pt idx="7">
                  <c:v>1.21</c:v>
                </c:pt>
                <c:pt idx="8">
                  <c:v>#N/A</c:v>
                </c:pt>
                <c:pt idx="9">
                  <c:v>1.43</c:v>
                </c:pt>
              </c:numCache>
            </c:numRef>
          </c:val>
          <c:extLst>
            <c:ext xmlns:c16="http://schemas.microsoft.com/office/drawing/2014/chart" uri="{C3380CC4-5D6E-409C-BE32-E72D297353CC}">
              <c16:uniqueId val="{00000006-D8FD-483D-824C-08566E035209}"/>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1.93</c:v>
                </c:pt>
                <c:pt idx="2">
                  <c:v>#N/A</c:v>
                </c:pt>
                <c:pt idx="3">
                  <c:v>1.18</c:v>
                </c:pt>
                <c:pt idx="4">
                  <c:v>#N/A</c:v>
                </c:pt>
                <c:pt idx="5">
                  <c:v>0.93</c:v>
                </c:pt>
                <c:pt idx="6">
                  <c:v>#N/A</c:v>
                </c:pt>
                <c:pt idx="7">
                  <c:v>1.8</c:v>
                </c:pt>
                <c:pt idx="8">
                  <c:v>#N/A</c:v>
                </c:pt>
                <c:pt idx="9">
                  <c:v>1.87</c:v>
                </c:pt>
              </c:numCache>
            </c:numRef>
          </c:val>
          <c:extLst>
            <c:ext xmlns:c16="http://schemas.microsoft.com/office/drawing/2014/chart" uri="{C3380CC4-5D6E-409C-BE32-E72D297353CC}">
              <c16:uniqueId val="{00000007-D8FD-483D-824C-08566E035209}"/>
            </c:ext>
          </c:extLst>
        </c:ser>
        <c:ser>
          <c:idx val="8"/>
          <c:order val="8"/>
          <c:tx>
            <c:strRef>
              <c:f>データシート!$A$35</c:f>
              <c:strCache>
                <c:ptCount val="1"/>
                <c:pt idx="0">
                  <c:v>工業用水道事業会計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2.2000000000000002</c:v>
                </c:pt>
                <c:pt idx="2">
                  <c:v>#N/A</c:v>
                </c:pt>
                <c:pt idx="3">
                  <c:v>2.2799999999999998</c:v>
                </c:pt>
                <c:pt idx="4">
                  <c:v>#N/A</c:v>
                </c:pt>
                <c:pt idx="5">
                  <c:v>2.56</c:v>
                </c:pt>
                <c:pt idx="6">
                  <c:v>#N/A</c:v>
                </c:pt>
                <c:pt idx="7">
                  <c:v>2.75</c:v>
                </c:pt>
                <c:pt idx="8">
                  <c:v>#N/A</c:v>
                </c:pt>
                <c:pt idx="9">
                  <c:v>2.81</c:v>
                </c:pt>
              </c:numCache>
            </c:numRef>
          </c:val>
          <c:extLst>
            <c:ext xmlns:c16="http://schemas.microsoft.com/office/drawing/2014/chart" uri="{C3380CC4-5D6E-409C-BE32-E72D297353CC}">
              <c16:uniqueId val="{00000008-D8FD-483D-824C-08566E035209}"/>
            </c:ext>
          </c:extLst>
        </c:ser>
        <c:ser>
          <c:idx val="9"/>
          <c:order val="9"/>
          <c:tx>
            <c:strRef>
              <c:f>データシート!$A$36</c:f>
              <c:strCache>
                <c:ptCount val="1"/>
                <c:pt idx="0">
                  <c:v>上水道事業会計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15.91</c:v>
                </c:pt>
                <c:pt idx="2">
                  <c:v>#N/A</c:v>
                </c:pt>
                <c:pt idx="3">
                  <c:v>15.55</c:v>
                </c:pt>
                <c:pt idx="4">
                  <c:v>#N/A</c:v>
                </c:pt>
                <c:pt idx="5">
                  <c:v>16.170000000000002</c:v>
                </c:pt>
                <c:pt idx="6">
                  <c:v>#N/A</c:v>
                </c:pt>
                <c:pt idx="7">
                  <c:v>16.79</c:v>
                </c:pt>
                <c:pt idx="8">
                  <c:v>#N/A</c:v>
                </c:pt>
                <c:pt idx="9">
                  <c:v>16.57</c:v>
                </c:pt>
              </c:numCache>
            </c:numRef>
          </c:val>
          <c:extLst>
            <c:ext xmlns:c16="http://schemas.microsoft.com/office/drawing/2014/chart" uri="{C3380CC4-5D6E-409C-BE32-E72D297353CC}">
              <c16:uniqueId val="{00000009-D8FD-483D-824C-08566E035209}"/>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471</c:v>
                </c:pt>
                <c:pt idx="5">
                  <c:v>468</c:v>
                </c:pt>
                <c:pt idx="8">
                  <c:v>420</c:v>
                </c:pt>
                <c:pt idx="11">
                  <c:v>433</c:v>
                </c:pt>
                <c:pt idx="14">
                  <c:v>435</c:v>
                </c:pt>
              </c:numCache>
            </c:numRef>
          </c:val>
          <c:extLst>
            <c:ext xmlns:c16="http://schemas.microsoft.com/office/drawing/2014/chart" uri="{C3380CC4-5D6E-409C-BE32-E72D297353CC}">
              <c16:uniqueId val="{00000000-7ADB-497E-ACFA-40A36995519A}"/>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7ADB-497E-ACFA-40A36995519A}"/>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7ADB-497E-ACFA-40A36995519A}"/>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77</c:v>
                </c:pt>
                <c:pt idx="12">
                  <c:v>78</c:v>
                </c:pt>
              </c:numCache>
            </c:numRef>
          </c:val>
          <c:extLst>
            <c:ext xmlns:c16="http://schemas.microsoft.com/office/drawing/2014/chart" uri="{C3380CC4-5D6E-409C-BE32-E72D297353CC}">
              <c16:uniqueId val="{00000003-7ADB-497E-ACFA-40A36995519A}"/>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190</c:v>
                </c:pt>
                <c:pt idx="3">
                  <c:v>191</c:v>
                </c:pt>
                <c:pt idx="6">
                  <c:v>190</c:v>
                </c:pt>
                <c:pt idx="9">
                  <c:v>169</c:v>
                </c:pt>
                <c:pt idx="12">
                  <c:v>176</c:v>
                </c:pt>
              </c:numCache>
            </c:numRef>
          </c:val>
          <c:extLst>
            <c:ext xmlns:c16="http://schemas.microsoft.com/office/drawing/2014/chart" uri="{C3380CC4-5D6E-409C-BE32-E72D297353CC}">
              <c16:uniqueId val="{00000004-7ADB-497E-ACFA-40A36995519A}"/>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ADB-497E-ACFA-40A36995519A}"/>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ADB-497E-ACFA-40A36995519A}"/>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556</c:v>
                </c:pt>
                <c:pt idx="3">
                  <c:v>552</c:v>
                </c:pt>
                <c:pt idx="6">
                  <c:v>542</c:v>
                </c:pt>
                <c:pt idx="9">
                  <c:v>509</c:v>
                </c:pt>
                <c:pt idx="12">
                  <c:v>538</c:v>
                </c:pt>
              </c:numCache>
            </c:numRef>
          </c:val>
          <c:extLst>
            <c:ext xmlns:c16="http://schemas.microsoft.com/office/drawing/2014/chart" uri="{C3380CC4-5D6E-409C-BE32-E72D297353CC}">
              <c16:uniqueId val="{00000007-7ADB-497E-ACFA-40A36995519A}"/>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275</c:v>
                </c:pt>
                <c:pt idx="2">
                  <c:v>#N/A</c:v>
                </c:pt>
                <c:pt idx="3">
                  <c:v>#N/A</c:v>
                </c:pt>
                <c:pt idx="4">
                  <c:v>275</c:v>
                </c:pt>
                <c:pt idx="5">
                  <c:v>#N/A</c:v>
                </c:pt>
                <c:pt idx="6">
                  <c:v>#N/A</c:v>
                </c:pt>
                <c:pt idx="7">
                  <c:v>312</c:v>
                </c:pt>
                <c:pt idx="8">
                  <c:v>#N/A</c:v>
                </c:pt>
                <c:pt idx="9">
                  <c:v>#N/A</c:v>
                </c:pt>
                <c:pt idx="10">
                  <c:v>322</c:v>
                </c:pt>
                <c:pt idx="11">
                  <c:v>#N/A</c:v>
                </c:pt>
                <c:pt idx="12">
                  <c:v>#N/A</c:v>
                </c:pt>
                <c:pt idx="13">
                  <c:v>357</c:v>
                </c:pt>
                <c:pt idx="14">
                  <c:v>#N/A</c:v>
                </c:pt>
              </c:numCache>
            </c:numRef>
          </c:val>
          <c:smooth val="0"/>
          <c:extLst>
            <c:ext xmlns:c16="http://schemas.microsoft.com/office/drawing/2014/chart" uri="{C3380CC4-5D6E-409C-BE32-E72D297353CC}">
              <c16:uniqueId val="{00000008-7ADB-497E-ACFA-40A36995519A}"/>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5323</c:v>
                </c:pt>
                <c:pt idx="5">
                  <c:v>4869</c:v>
                </c:pt>
                <c:pt idx="8">
                  <c:v>5107</c:v>
                </c:pt>
                <c:pt idx="11">
                  <c:v>4948</c:v>
                </c:pt>
                <c:pt idx="14">
                  <c:v>4766</c:v>
                </c:pt>
              </c:numCache>
            </c:numRef>
          </c:val>
          <c:extLst>
            <c:ext xmlns:c16="http://schemas.microsoft.com/office/drawing/2014/chart" uri="{C3380CC4-5D6E-409C-BE32-E72D297353CC}">
              <c16:uniqueId val="{00000000-6BD3-4B98-A166-935625E5E10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942</c:v>
                </c:pt>
                <c:pt idx="5">
                  <c:v>876</c:v>
                </c:pt>
                <c:pt idx="8">
                  <c:v>750</c:v>
                </c:pt>
                <c:pt idx="11">
                  <c:v>741</c:v>
                </c:pt>
                <c:pt idx="14">
                  <c:v>677</c:v>
                </c:pt>
              </c:numCache>
            </c:numRef>
          </c:val>
          <c:extLst>
            <c:ext xmlns:c16="http://schemas.microsoft.com/office/drawing/2014/chart" uri="{C3380CC4-5D6E-409C-BE32-E72D297353CC}">
              <c16:uniqueId val="{00000001-6BD3-4B98-A166-935625E5E10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5330</c:v>
                </c:pt>
                <c:pt idx="5">
                  <c:v>6034</c:v>
                </c:pt>
                <c:pt idx="8">
                  <c:v>6406</c:v>
                </c:pt>
                <c:pt idx="11">
                  <c:v>5642</c:v>
                </c:pt>
                <c:pt idx="14">
                  <c:v>5956</c:v>
                </c:pt>
              </c:numCache>
            </c:numRef>
          </c:val>
          <c:extLst>
            <c:ext xmlns:c16="http://schemas.microsoft.com/office/drawing/2014/chart" uri="{C3380CC4-5D6E-409C-BE32-E72D297353CC}">
              <c16:uniqueId val="{00000002-6BD3-4B98-A166-935625E5E10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6BD3-4B98-A166-935625E5E10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6BD3-4B98-A166-935625E5E10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5</c:v>
                </c:pt>
                <c:pt idx="3">
                  <c:v>5</c:v>
                </c:pt>
                <c:pt idx="6">
                  <c:v>4</c:v>
                </c:pt>
                <c:pt idx="9">
                  <c:v>12</c:v>
                </c:pt>
                <c:pt idx="12">
                  <c:v>4</c:v>
                </c:pt>
              </c:numCache>
            </c:numRef>
          </c:val>
          <c:extLst>
            <c:ext xmlns:c16="http://schemas.microsoft.com/office/drawing/2014/chart" uri="{C3380CC4-5D6E-409C-BE32-E72D297353CC}">
              <c16:uniqueId val="{00000005-6BD3-4B98-A166-935625E5E10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487</c:v>
                </c:pt>
                <c:pt idx="3">
                  <c:v>431</c:v>
                </c:pt>
                <c:pt idx="6">
                  <c:v>453</c:v>
                </c:pt>
                <c:pt idx="9">
                  <c:v>372</c:v>
                </c:pt>
                <c:pt idx="12">
                  <c:v>329</c:v>
                </c:pt>
              </c:numCache>
            </c:numRef>
          </c:val>
          <c:extLst>
            <c:ext xmlns:c16="http://schemas.microsoft.com/office/drawing/2014/chart" uri="{C3380CC4-5D6E-409C-BE32-E72D297353CC}">
              <c16:uniqueId val="{00000006-6BD3-4B98-A166-935625E5E10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1641</c:v>
                </c:pt>
                <c:pt idx="3">
                  <c:v>1496</c:v>
                </c:pt>
                <c:pt idx="6">
                  <c:v>1375</c:v>
                </c:pt>
                <c:pt idx="9">
                  <c:v>1247</c:v>
                </c:pt>
                <c:pt idx="12">
                  <c:v>1128</c:v>
                </c:pt>
              </c:numCache>
            </c:numRef>
          </c:val>
          <c:extLst>
            <c:ext xmlns:c16="http://schemas.microsoft.com/office/drawing/2014/chart" uri="{C3380CC4-5D6E-409C-BE32-E72D297353CC}">
              <c16:uniqueId val="{00000007-6BD3-4B98-A166-935625E5E10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2534</c:v>
                </c:pt>
                <c:pt idx="3">
                  <c:v>2415</c:v>
                </c:pt>
                <c:pt idx="6">
                  <c:v>2290</c:v>
                </c:pt>
                <c:pt idx="9">
                  <c:v>2062</c:v>
                </c:pt>
                <c:pt idx="12">
                  <c:v>1864</c:v>
                </c:pt>
              </c:numCache>
            </c:numRef>
          </c:val>
          <c:extLst>
            <c:ext xmlns:c16="http://schemas.microsoft.com/office/drawing/2014/chart" uri="{C3380CC4-5D6E-409C-BE32-E72D297353CC}">
              <c16:uniqueId val="{00000008-6BD3-4B98-A166-935625E5E10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6BD3-4B98-A166-935625E5E10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6363</c:v>
                </c:pt>
                <c:pt idx="3">
                  <c:v>6358</c:v>
                </c:pt>
                <c:pt idx="6">
                  <c:v>6585</c:v>
                </c:pt>
                <c:pt idx="9">
                  <c:v>7009</c:v>
                </c:pt>
                <c:pt idx="12">
                  <c:v>6733</c:v>
                </c:pt>
              </c:numCache>
            </c:numRef>
          </c:val>
          <c:extLst>
            <c:ext xmlns:c16="http://schemas.microsoft.com/office/drawing/2014/chart" uri="{C3380CC4-5D6E-409C-BE32-E72D297353CC}">
              <c16:uniqueId val="{0000000A-6BD3-4B98-A166-935625E5E100}"/>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6BD3-4B98-A166-935625E5E100}"/>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844</c:v>
                </c:pt>
                <c:pt idx="1">
                  <c:v>846</c:v>
                </c:pt>
                <c:pt idx="2">
                  <c:v>849</c:v>
                </c:pt>
              </c:numCache>
            </c:numRef>
          </c:val>
          <c:extLst>
            <c:ext xmlns:c16="http://schemas.microsoft.com/office/drawing/2014/chart" uri="{C3380CC4-5D6E-409C-BE32-E72D297353CC}">
              <c16:uniqueId val="{00000000-D1E2-496C-9CD1-F4888137AC7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269</c:v>
                </c:pt>
                <c:pt idx="1">
                  <c:v>329</c:v>
                </c:pt>
                <c:pt idx="2">
                  <c:v>451</c:v>
                </c:pt>
              </c:numCache>
            </c:numRef>
          </c:val>
          <c:extLst>
            <c:ext xmlns:c16="http://schemas.microsoft.com/office/drawing/2014/chart" uri="{C3380CC4-5D6E-409C-BE32-E72D297353CC}">
              <c16:uniqueId val="{00000001-D1E2-496C-9CD1-F4888137AC7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4305</c:v>
                </c:pt>
                <c:pt idx="1">
                  <c:v>3506</c:v>
                </c:pt>
                <c:pt idx="2">
                  <c:v>3676</c:v>
                </c:pt>
              </c:numCache>
            </c:numRef>
          </c:val>
          <c:extLst>
            <c:ext xmlns:c16="http://schemas.microsoft.com/office/drawing/2014/chart" uri="{C3380CC4-5D6E-409C-BE32-E72D297353CC}">
              <c16:uniqueId val="{00000002-D1E2-496C-9CD1-F4888137AC7E}"/>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{0293087A-9A67-4174-9C47-D0A40F0C37A3}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ADF0-4152-907D-52666DDEABA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{6F89A932-02E7-429E-B1EF-A3620360F26E}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DF0-4152-907D-52666DDEABA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{9BE96F39-5139-4D04-AAD1-EB34DBA9236A}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DF0-4152-907D-52666DDEABA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{F24F69B1-DCD9-4C16-8D79-A5D8DC5E887A}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DF0-4152-907D-52666DDEABA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{141253D3-67A2-459D-A60E-AB3FF69E3355}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DF0-4152-907D-52666DDEABA3}"/>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{41B88A7C-44E8-4BCA-9465-A42B8DDCD198}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ADF0-4152-907D-52666DDEABA3}"/>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{3F5AB7E0-F54E-4578-84AF-65AD846A4FEB}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ADF0-4152-907D-52666DDEABA3}"/>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{6691736E-6A72-4091-9404-613C818FBB59}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ADF0-4152-907D-52666DDEABA3}"/>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{CD0D1326-3026-4CB0-AF17-C278E312A54F}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ADF0-4152-907D-52666DDEABA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65.7</c:v>
                </c:pt>
                <c:pt idx="8">
                  <c:v>65.7</c:v>
                </c:pt>
                <c:pt idx="16">
                  <c:v>67.099999999999994</c:v>
                </c:pt>
                <c:pt idx="24">
                  <c:v>65.5</c:v>
                </c:pt>
                <c:pt idx="32">
                  <c:v>66.099999999999994</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ADF0-4152-907D-52666DDEABA3}"/>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{740E0D18-946C-4EC2-880F-75CC108EDACB}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ADF0-4152-907D-52666DDEABA3}"/>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{E320F127-DA44-420B-9DB1-7F4D7DA6C70D}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DF0-4152-907D-52666DDEABA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{252B71C0-00E8-46A2-AFB5-BA0318FEB50F}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DF0-4152-907D-52666DDEABA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{653C0D1A-CAA8-4A25-B251-5C99E90D84C6}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DF0-4152-907D-52666DDEABA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{2ECC7F8C-0B35-4ADB-9AB9-C3807D6D84B7}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DF0-4152-907D-52666DDEABA3}"/>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{11AD889E-B46A-4E06-B557-2BED9781CD43}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ADF0-4152-907D-52666DDEABA3}"/>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{2BAA9A0F-761D-44E7-8C88-28CA2C156CEB}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ADF0-4152-907D-52666DDEABA3}"/>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{C20DD4D2-6D48-4BBD-95F5-88117EBEDA87}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ADF0-4152-907D-52666DDEABA3}"/>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{600B981D-EE4E-45BB-AE10-6316442DEC2A}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ADF0-4152-907D-52666DDEABA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62.9</c:v>
                </c:pt>
                <c:pt idx="16">
                  <c:v>63.3</c:v>
                </c:pt>
                <c:pt idx="24">
                  <c:v>64.400000000000006</c:v>
                </c:pt>
                <c:pt idx="32">
                  <c:v>65.2</c:v>
                </c:pt>
              </c:numCache>
            </c:numRef>
          </c:xVal>
          <c:yVal>
            <c:numRef>
              <c:f>公会計指標分析・財政指標組合せ分析表!$BP$55:$DC$55</c:f>
              <c:numCache>
                <c:formatCode>#,##0.0;"▲ "#,##0.0</c:formatCode>
                <c:ptCount val="40"/>
                <c:pt idx="0">
                  <c:v>23.5</c:v>
                </c:pt>
                <c:pt idx="8">
                  <c:v>6.9</c:v>
                </c:pt>
                <c:pt idx="16">
                  <c:v>0</c:v>
                </c:pt>
                <c:pt idx="24">
                  <c:v>0</c:v>
                </c:pt>
                <c:pt idx="32">
                  <c:v>0</c:v>
                </c:pt>
              </c:numCache>
            </c:numRef>
          </c:yVal>
          <c:smooth val="0"/>
          <c:extLst>
            <c:ext xmlns:c16="http://schemas.microsoft.com/office/drawing/2014/chart" uri="{C3380CC4-5D6E-409C-BE32-E72D297353CC}">
              <c16:uniqueId val="{00000013-ADF0-4152-907D-52666DDEABA3}"/>
            </c:ext>
          </c:extLst>
        </c:ser>
        <c:dLbls>
          <c:showLegendKey val="0"/>
          <c:showVal val="1"/>
          <c:showCatName val="0"/>
          <c:showSerName val="0"/>
          <c:showPercent val="0"/>
          <c:showBubbleSize val="0"/>
        </c:dLbls>
        <c:axId val="46179840"/>
        <c:axId val="46181760"/>
      </c:scatterChart>
      <c:valAx>
        <c:axId val="46179840"/>
        <c:scaling>
          <c:orientation val="maxMin"/>
          <c:max val="66"/>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{49D6C41B-5AA8-4079-9594-AA585ED95C79}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237E-47AA-BB44-E78492E94CC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{1207B974-E64E-4CE3-8E30-6192CDBE9E2E}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37E-47AA-BB44-E78492E94CC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{23A263BE-0127-4E90-B5AF-CFEB2511DE82}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37E-47AA-BB44-E78492E94CC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{BD905A83-E11E-4C1F-B145-44B9FB5D49D6}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37E-47AA-BB44-E78492E94CC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{60888519-E2DC-4E1B-AF55-C8CB47A6B5F8}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37E-47AA-BB44-E78492E94CCF}"/>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{A0E3D674-B51C-4F52-BA0D-09A5437769B0}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237E-47AA-BB44-E78492E94CCF}"/>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{F41F128F-D383-44B3-A3CE-A8B7C9BC56F2}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237E-47AA-BB44-E78492E94CCF}"/>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{20F8A6E5-9E73-46B3-896B-C8F8BF557B7F}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237E-47AA-BB44-E78492E94CCF}"/>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{4D822616-FB9F-4A95-9E87-D20296DDE2FA}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237E-47AA-BB44-E78492E94CC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9.1</c:v>
                </c:pt>
                <c:pt idx="8">
                  <c:v>8.1999999999999993</c:v>
                </c:pt>
                <c:pt idx="16">
                  <c:v>8.1</c:v>
                </c:pt>
                <c:pt idx="24">
                  <c:v>8.4</c:v>
                </c:pt>
                <c:pt idx="32">
                  <c:v>9</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237E-47AA-BB44-E78492E94CC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{29ABCC46-519D-4A2C-8026-C2997777AF41}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237E-47AA-BB44-E78492E94CC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{F43EA901-45D7-47D1-BB19-667FABC8F6EC}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37E-47AA-BB44-E78492E94CC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{EEB73EF6-5A68-4E1B-A02C-7D15559F914B}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37E-47AA-BB44-E78492E94CC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{E54A231A-5A5E-45A6-8904-F3E772F9D5ED}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37E-47AA-BB44-E78492E94CC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{FFA1335C-6277-42A8-9ACD-7ED072BD244F}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37E-47AA-BB44-E78492E94CCF}"/>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{96236056-7F34-43C4-BDCE-473CF9B7B23B}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237E-47AA-BB44-E78492E94CCF}"/>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{9296CAEF-3FEE-4AE1-832B-393F6804CE5A}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237E-47AA-BB44-E78492E94CCF}"/>
                </c:ext>
              </c:extLst>
            </c:dLbl>
            <c:dLbl>
              <c:idx val="24"/>
              <c:layout>
                <c:manualLayout>
                  <c:x val="-4.4905057365901176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{413217A2-A54B-4FF6-A1E5-3060B4C94440}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237E-47AA-BB44-E78492E94CCF}"/>
                </c:ext>
              </c:extLst>
            </c:dLbl>
            <c:dLbl>
              <c:idx val="32"/>
              <c:layout>
                <c:manualLayout>
                  <c:x val="-1.8235628084249993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{1D4AD79F-24D0-4CCC-BB53-7D9ED1DC6B27}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237E-47AA-BB44-E78492E94CC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c:v>
                </c:pt>
                <c:pt idx="16">
                  <c:v>8</c:v>
                </c:pt>
                <c:pt idx="24">
                  <c:v>8.1</c:v>
                </c:pt>
                <c:pt idx="32">
                  <c:v>8.1</c:v>
                </c:pt>
              </c:numCache>
            </c:numRef>
          </c:xVal>
          <c:yVal>
            <c:numRef>
              <c:f>公会計指標分析・財政指標組合せ分析表!$BP$77:$DC$77</c:f>
              <c:numCache>
                <c:formatCode>#,##0.0;"▲ "#,##0.0</c:formatCode>
                <c:ptCount val="40"/>
                <c:pt idx="0">
                  <c:v>23.5</c:v>
                </c:pt>
                <c:pt idx="8">
                  <c:v>6.9</c:v>
                </c:pt>
                <c:pt idx="16">
                  <c:v>0</c:v>
                </c:pt>
                <c:pt idx="24">
                  <c:v>0</c:v>
                </c:pt>
                <c:pt idx="32">
                  <c:v>0</c:v>
                </c:pt>
              </c:numCache>
            </c:numRef>
          </c:yVal>
          <c:smooth val="0"/>
          <c:extLst>
            <c:ext xmlns:c16="http://schemas.microsoft.com/office/drawing/2014/chart" uri="{C3380CC4-5D6E-409C-BE32-E72D297353CC}">
              <c16:uniqueId val="{00000013-237E-47AA-BB44-E78492E94CCF}"/>
            </c:ext>
          </c:extLst>
        </c:ser>
        <c:dLbls>
          <c:showLegendKey val="0"/>
          <c:showVal val="1"/>
          <c:showCatName val="0"/>
          <c:showSerName val="0"/>
          <c:showPercent val="0"/>
          <c:showBubbleSize val="0"/>
        </c:dLbls>
        <c:axId val="84219776"/>
        <c:axId val="84234240"/>
      </c:scatterChart>
      <c:valAx>
        <c:axId val="84219776"/>
        <c:scaling>
          <c:orientation val="maxMin"/>
          <c:max val="8.6999999999999993"/>
          <c:min val="7.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長崎県波佐見町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14,111
14,030
56.00
10,363,274
9,999,927
77,285
4,112,518
6,732,733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900" b="0" i="0" baseline="0">
              <a:solidFill>
                <a:sysClr val="windowText" lastClr="000000"/>
              </a:solidFill>
              <a:effectLst/>
              <a:latin typeface="+mn-lt"/>
              <a:ea typeface="+mn-ea"/>
              <a:cs typeface="+mn-cs"/>
            </a:rPr>
            <a:t>　指数の分子となる基準財政収入額については、</a:t>
          </a:r>
          <a:r>
            <a:rPr kumimoji="1" lang="ja-JP" altLang="en-US" sz="900" b="0" i="0" baseline="0">
              <a:solidFill>
                <a:sysClr val="windowText" lastClr="000000"/>
              </a:solidFill>
              <a:effectLst/>
              <a:latin typeface="+mn-lt"/>
              <a:ea typeface="+mn-ea"/>
              <a:cs typeface="+mn-cs"/>
            </a:rPr>
            <a:t>軽自動車税環境性能割</a:t>
          </a:r>
          <a:r>
            <a:rPr kumimoji="1" lang="ja-JP" altLang="ja-JP" sz="900" b="0" i="0" baseline="0">
              <a:solidFill>
                <a:sysClr val="windowText" lastClr="000000"/>
              </a:solidFill>
              <a:effectLst/>
              <a:latin typeface="+mn-lt"/>
              <a:ea typeface="+mn-ea"/>
              <a:cs typeface="+mn-cs"/>
            </a:rPr>
            <a:t>の</a:t>
          </a:r>
          <a:r>
            <a:rPr kumimoji="1" lang="ja-JP" altLang="en-US" sz="900" b="0" i="0" baseline="0">
              <a:solidFill>
                <a:sysClr val="windowText" lastClr="000000"/>
              </a:solidFill>
              <a:effectLst/>
              <a:latin typeface="+mn-lt"/>
              <a:ea typeface="+mn-ea"/>
              <a:cs typeface="+mn-cs"/>
            </a:rPr>
            <a:t>微</a:t>
          </a:r>
          <a:r>
            <a:rPr kumimoji="1" lang="ja-JP" altLang="ja-JP" sz="900" b="0" i="0" baseline="0">
              <a:solidFill>
                <a:sysClr val="windowText" lastClr="000000"/>
              </a:solidFill>
              <a:effectLst/>
              <a:latin typeface="+mn-lt"/>
              <a:ea typeface="+mn-ea"/>
              <a:cs typeface="+mn-cs"/>
            </a:rPr>
            <a:t>減があったものの、定</a:t>
          </a:r>
          <a:r>
            <a:rPr kumimoji="1" lang="ja-JP" altLang="en-US" sz="900" b="0" i="0" baseline="0">
              <a:solidFill>
                <a:sysClr val="windowText" lastClr="000000"/>
              </a:solidFill>
              <a:effectLst/>
              <a:latin typeface="+mn-lt"/>
              <a:ea typeface="+mn-ea"/>
              <a:cs typeface="+mn-cs"/>
            </a:rPr>
            <a:t>市町村民税の所得割や地方消費税交付金の増の</a:t>
          </a:r>
          <a:r>
            <a:rPr kumimoji="1" lang="ja-JP" altLang="ja-JP" sz="900" b="0" i="0" baseline="0">
              <a:solidFill>
                <a:sysClr val="windowText" lastClr="000000"/>
              </a:solidFill>
              <a:effectLst/>
              <a:latin typeface="+mn-lt"/>
              <a:ea typeface="+mn-ea"/>
              <a:cs typeface="+mn-cs"/>
            </a:rPr>
            <a:t>影響が大きく、収入額全体では</a:t>
          </a:r>
          <a:r>
            <a:rPr kumimoji="1" lang="en-US" altLang="ja-JP" sz="900" b="0" i="0" baseline="0">
              <a:solidFill>
                <a:sysClr val="windowText" lastClr="000000"/>
              </a:solidFill>
              <a:effectLst/>
              <a:latin typeface="+mn-lt"/>
              <a:ea typeface="+mn-ea"/>
              <a:cs typeface="+mn-cs"/>
            </a:rPr>
            <a:t>59,555</a:t>
          </a:r>
          <a:r>
            <a:rPr kumimoji="1" lang="ja-JP" altLang="ja-JP" sz="900" b="0" i="0" baseline="0">
              <a:solidFill>
                <a:sysClr val="windowText" lastClr="000000"/>
              </a:solidFill>
              <a:effectLst/>
              <a:latin typeface="+mn-lt"/>
              <a:ea typeface="+mn-ea"/>
              <a:cs typeface="+mn-cs"/>
            </a:rPr>
            <a:t>千円の増となった。</a:t>
          </a:r>
          <a:endParaRPr lang="ja-JP" altLang="ja-JP" sz="900">
            <a:solidFill>
              <a:sysClr val="windowText" lastClr="000000"/>
            </a:solidFill>
            <a:effectLst/>
          </a:endParaRPr>
        </a:p>
        <a:p>
          <a:pPr eaLnBrk="1" fontAlgn="auto" latinLnBrk="0" hangingPunct="1"/>
          <a:r>
            <a:rPr kumimoji="1" lang="ja-JP" altLang="ja-JP" sz="900" b="0" i="0" baseline="0">
              <a:solidFill>
                <a:sysClr val="windowText" lastClr="000000"/>
              </a:solidFill>
              <a:effectLst/>
              <a:latin typeface="+mn-lt"/>
              <a:ea typeface="+mn-ea"/>
              <a:cs typeface="+mn-cs"/>
            </a:rPr>
            <a:t>　分母となる基準財政需要額については、</a:t>
          </a:r>
          <a:r>
            <a:rPr kumimoji="1" lang="ja-JP" altLang="en-US" sz="900" b="0" i="0" baseline="0">
              <a:solidFill>
                <a:sysClr val="windowText" lastClr="000000"/>
              </a:solidFill>
              <a:effectLst/>
              <a:latin typeface="+mn-lt"/>
              <a:ea typeface="+mn-ea"/>
              <a:cs typeface="+mn-cs"/>
            </a:rPr>
            <a:t>普通交付税の算定経費の見直しなどにより包括算定経費（人口）や地域振興費（人口）が</a:t>
          </a:r>
          <a:r>
            <a:rPr kumimoji="1" lang="ja-JP" altLang="ja-JP" sz="900" b="0" i="0" baseline="0">
              <a:solidFill>
                <a:sysClr val="windowText" lastClr="000000"/>
              </a:solidFill>
              <a:effectLst/>
              <a:latin typeface="+mn-lt"/>
              <a:ea typeface="+mn-ea"/>
              <a:cs typeface="+mn-cs"/>
            </a:rPr>
            <a:t>増加</a:t>
          </a:r>
          <a:r>
            <a:rPr kumimoji="1" lang="ja-JP" altLang="en-US" sz="900" b="0" i="0" baseline="0">
              <a:solidFill>
                <a:sysClr val="windowText" lastClr="000000"/>
              </a:solidFill>
              <a:effectLst/>
              <a:latin typeface="+mn-lt"/>
              <a:ea typeface="+mn-ea"/>
              <a:cs typeface="+mn-cs"/>
            </a:rPr>
            <a:t>し</a:t>
          </a:r>
          <a:r>
            <a:rPr kumimoji="1" lang="ja-JP" altLang="ja-JP" sz="900" b="0" i="0" baseline="0">
              <a:solidFill>
                <a:sysClr val="windowText" lastClr="000000"/>
              </a:solidFill>
              <a:effectLst/>
              <a:latin typeface="+mn-lt"/>
              <a:ea typeface="+mn-ea"/>
              <a:cs typeface="+mn-cs"/>
            </a:rPr>
            <a:t>、需要額全体で</a:t>
          </a:r>
          <a:r>
            <a:rPr kumimoji="1" lang="en-US" altLang="ja-JP" sz="900" b="0" i="0" baseline="0">
              <a:solidFill>
                <a:sysClr val="windowText" lastClr="000000"/>
              </a:solidFill>
              <a:effectLst/>
              <a:latin typeface="+mn-lt"/>
              <a:ea typeface="+mn-ea"/>
              <a:cs typeface="+mn-cs"/>
            </a:rPr>
            <a:t>161,881</a:t>
          </a:r>
          <a:r>
            <a:rPr kumimoji="1" lang="ja-JP" altLang="ja-JP" sz="900" b="0" i="0" baseline="0">
              <a:solidFill>
                <a:sysClr val="windowText" lastClr="000000"/>
              </a:solidFill>
              <a:effectLst/>
              <a:latin typeface="+mn-lt"/>
              <a:ea typeface="+mn-ea"/>
              <a:cs typeface="+mn-cs"/>
            </a:rPr>
            <a:t>千円の増となった。</a:t>
          </a:r>
          <a:endParaRPr lang="ja-JP" altLang="ja-JP" sz="900">
            <a:solidFill>
              <a:sysClr val="windowText" lastClr="000000"/>
            </a:solidFill>
            <a:effectLst/>
          </a:endParaRPr>
        </a:p>
        <a:p>
          <a:pPr eaLnBrk="1" fontAlgn="auto" latinLnBrk="0" hangingPunct="1"/>
          <a:r>
            <a:rPr kumimoji="1" lang="ja-JP" altLang="ja-JP" sz="900" b="0" i="0" baseline="0">
              <a:solidFill>
                <a:sysClr val="windowText" lastClr="000000"/>
              </a:solidFill>
              <a:effectLst/>
              <a:latin typeface="+mn-lt"/>
              <a:ea typeface="+mn-ea"/>
              <a:cs typeface="+mn-cs"/>
            </a:rPr>
            <a:t>　上記の結果、単年度の指数が</a:t>
          </a:r>
          <a:r>
            <a:rPr kumimoji="1" lang="en-US" altLang="ja-JP" sz="900" b="0" i="0" baseline="0">
              <a:solidFill>
                <a:sysClr val="windowText" lastClr="000000"/>
              </a:solidFill>
              <a:effectLst/>
              <a:latin typeface="+mn-lt"/>
              <a:ea typeface="+mn-ea"/>
              <a:cs typeface="+mn-cs"/>
            </a:rPr>
            <a:t>0.015</a:t>
          </a:r>
          <a:r>
            <a:rPr kumimoji="1" lang="ja-JP" altLang="en-US" sz="900" b="0" i="0" baseline="0">
              <a:solidFill>
                <a:sysClr val="windowText" lastClr="000000"/>
              </a:solidFill>
              <a:effectLst/>
              <a:latin typeface="+mn-lt"/>
              <a:ea typeface="+mn-ea"/>
              <a:cs typeface="+mn-cs"/>
            </a:rPr>
            <a:t>減</a:t>
          </a:r>
          <a:r>
            <a:rPr kumimoji="1" lang="ja-JP" altLang="ja-JP" sz="900" b="0" i="0" baseline="0">
              <a:solidFill>
                <a:sysClr val="windowText" lastClr="000000"/>
              </a:solidFill>
              <a:effectLst/>
              <a:latin typeface="+mn-lt"/>
              <a:ea typeface="+mn-ea"/>
              <a:cs typeface="+mn-cs"/>
            </a:rPr>
            <a:t>、</a:t>
          </a:r>
          <a:r>
            <a:rPr kumimoji="1" lang="en-US" altLang="ja-JP" sz="900" b="0" i="0" baseline="0">
              <a:solidFill>
                <a:sysClr val="windowText" lastClr="000000"/>
              </a:solidFill>
              <a:effectLst/>
              <a:latin typeface="+mn-lt"/>
              <a:ea typeface="+mn-ea"/>
              <a:cs typeface="+mn-cs"/>
            </a:rPr>
            <a:t>3</a:t>
          </a:r>
          <a:r>
            <a:rPr kumimoji="1" lang="ja-JP" altLang="ja-JP" sz="900" b="0" i="0" baseline="0">
              <a:solidFill>
                <a:sysClr val="windowText" lastClr="000000"/>
              </a:solidFill>
              <a:effectLst/>
              <a:latin typeface="+mn-lt"/>
              <a:ea typeface="+mn-ea"/>
              <a:cs typeface="+mn-cs"/>
            </a:rPr>
            <a:t>か年平均で求める今年度の指数は</a:t>
          </a:r>
          <a:r>
            <a:rPr kumimoji="1" lang="en-US" altLang="ja-JP" sz="900" b="0" i="0" baseline="0">
              <a:solidFill>
                <a:sysClr val="windowText" lastClr="000000"/>
              </a:solidFill>
              <a:effectLst/>
              <a:latin typeface="+mn-lt"/>
              <a:ea typeface="+mn-ea"/>
              <a:cs typeface="+mn-cs"/>
            </a:rPr>
            <a:t>0.40</a:t>
          </a:r>
          <a:r>
            <a:rPr kumimoji="1" lang="ja-JP" altLang="ja-JP" sz="900" b="0" i="0" baseline="0">
              <a:solidFill>
                <a:sysClr val="windowText" lastClr="000000"/>
              </a:solidFill>
              <a:effectLst/>
              <a:latin typeface="+mn-lt"/>
              <a:ea typeface="+mn-ea"/>
              <a:cs typeface="+mn-cs"/>
            </a:rPr>
            <a:t>となった。</a:t>
          </a:r>
          <a:endParaRPr lang="ja-JP" altLang="ja-JP" sz="900">
            <a:solidFill>
              <a:sysClr val="windowText" lastClr="000000"/>
            </a:solidFill>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58738</xdr:rowOff>
    </xdr:from>
    <xdr:to>
      <xdr:col>23</xdr:col>
      <xdr:colOff>133350</xdr:colOff>
      <xdr:row>44</xdr:row>
      <xdr:rowOff>144992</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30938"/>
          <a:ext cx="0" cy="14578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117069</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60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144992</xdr:rowOff>
    </xdr:from>
    <xdr:to>
      <xdr:col>24</xdr:col>
      <xdr:colOff>12700</xdr:colOff>
      <xdr:row>44</xdr:row>
      <xdr:rowOff>144992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8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145115</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597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58738</xdr:rowOff>
    </xdr:from>
    <xdr:to>
      <xdr:col>24</xdr:col>
      <xdr:colOff>12700</xdr:colOff>
      <xdr:row>36</xdr:row>
      <xdr:rowOff>58738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3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115358</xdr:rowOff>
    </xdr:from>
    <xdr:to>
      <xdr:col>23</xdr:col>
      <xdr:colOff>133350</xdr:colOff>
      <xdr:row>43</xdr:row>
      <xdr:rowOff>125413</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flipV="1">
          <a:off x="4114800" y="7487708"/>
          <a:ext cx="838200" cy="10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40869</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2417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24342</xdr:rowOff>
    </xdr:from>
    <xdr:to>
      <xdr:col>23</xdr:col>
      <xdr:colOff>184150</xdr:colOff>
      <xdr:row>43</xdr:row>
      <xdr:rowOff>125942</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115358</xdr:rowOff>
    </xdr:from>
    <xdr:to>
      <xdr:col>19</xdr:col>
      <xdr:colOff>133350</xdr:colOff>
      <xdr:row>43</xdr:row>
      <xdr:rowOff>125413</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487708"/>
          <a:ext cx="889000" cy="10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34396</xdr:rowOff>
    </xdr:from>
    <xdr:to>
      <xdr:col>19</xdr:col>
      <xdr:colOff>184150</xdr:colOff>
      <xdr:row>43</xdr:row>
      <xdr:rowOff>135996</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146173</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1756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105304</xdr:rowOff>
    </xdr:from>
    <xdr:to>
      <xdr:col>15</xdr:col>
      <xdr:colOff>82550</xdr:colOff>
      <xdr:row>43</xdr:row>
      <xdr:rowOff>115358</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477654"/>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34396</xdr:rowOff>
    </xdr:from>
    <xdr:to>
      <xdr:col>15</xdr:col>
      <xdr:colOff>133350</xdr:colOff>
      <xdr:row>43</xdr:row>
      <xdr:rowOff>135996</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146173</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175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95250</xdr:rowOff>
    </xdr:from>
    <xdr:to>
      <xdr:col>11</xdr:col>
      <xdr:colOff>31750</xdr:colOff>
      <xdr:row>43</xdr:row>
      <xdr:rowOff>105304</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467600"/>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24342</xdr:rowOff>
    </xdr:from>
    <xdr:to>
      <xdr:col>11</xdr:col>
      <xdr:colOff>82550</xdr:colOff>
      <xdr:row>43</xdr:row>
      <xdr:rowOff>125942</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136119</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165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14288</xdr:rowOff>
    </xdr:from>
    <xdr:to>
      <xdr:col>7</xdr:col>
      <xdr:colOff>31750</xdr:colOff>
      <xdr:row>43</xdr:row>
      <xdr:rowOff>115888</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386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126065</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155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64558</xdr:rowOff>
    </xdr:from>
    <xdr:to>
      <xdr:col>23</xdr:col>
      <xdr:colOff>184150</xdr:colOff>
      <xdr:row>43</xdr:row>
      <xdr:rowOff>166158</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43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36635</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7408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74613</xdr:rowOff>
    </xdr:from>
    <xdr:to>
      <xdr:col>19</xdr:col>
      <xdr:colOff>184150</xdr:colOff>
      <xdr:row>44</xdr:row>
      <xdr:rowOff>4763</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44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160990</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75333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64558</xdr:rowOff>
    </xdr:from>
    <xdr:to>
      <xdr:col>15</xdr:col>
      <xdr:colOff>133350</xdr:colOff>
      <xdr:row>43</xdr:row>
      <xdr:rowOff>166158</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43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150935</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7523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54504</xdr:rowOff>
    </xdr:from>
    <xdr:to>
      <xdr:col>11</xdr:col>
      <xdr:colOff>82550</xdr:colOff>
      <xdr:row>43</xdr:row>
      <xdr:rowOff>156104</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426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140881</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7513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44450</xdr:rowOff>
    </xdr:from>
    <xdr:to>
      <xdr:col>7</xdr:col>
      <xdr:colOff>31750</xdr:colOff>
      <xdr:row>43</xdr:row>
      <xdr:rowOff>146050</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130827</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900" b="0" i="0" baseline="0">
              <a:solidFill>
                <a:schemeClr val="dk1"/>
              </a:solidFill>
              <a:effectLst/>
              <a:latin typeface="+mn-lt"/>
              <a:ea typeface="+mn-ea"/>
              <a:cs typeface="+mn-cs"/>
            </a:rPr>
            <a:t>　類似団体より弾力性があるものの（</a:t>
          </a:r>
          <a:r>
            <a:rPr kumimoji="1" lang="en-US" altLang="ja-JP" sz="900" b="0" i="0" baseline="0">
              <a:solidFill>
                <a:schemeClr val="dk1"/>
              </a:solidFill>
              <a:effectLst/>
              <a:latin typeface="+mn-lt"/>
              <a:ea typeface="+mn-ea"/>
              <a:cs typeface="+mn-cs"/>
            </a:rPr>
            <a:t>6.4</a:t>
          </a:r>
          <a:r>
            <a:rPr kumimoji="1" lang="ja-JP" altLang="ja-JP" sz="900" b="0" i="0" baseline="0">
              <a:solidFill>
                <a:schemeClr val="dk1"/>
              </a:solidFill>
              <a:effectLst/>
              <a:latin typeface="+mn-lt"/>
              <a:ea typeface="+mn-ea"/>
              <a:cs typeface="+mn-cs"/>
            </a:rPr>
            <a:t>ポイント）、前年度と比べて</a:t>
          </a:r>
          <a:r>
            <a:rPr kumimoji="1" lang="en-US" altLang="ja-JP" sz="900" b="0" i="0" baseline="0">
              <a:solidFill>
                <a:schemeClr val="dk1"/>
              </a:solidFill>
              <a:effectLst/>
              <a:latin typeface="+mn-lt"/>
              <a:ea typeface="+mn-ea"/>
              <a:cs typeface="+mn-cs"/>
            </a:rPr>
            <a:t>2.7</a:t>
          </a:r>
          <a:r>
            <a:rPr kumimoji="1" lang="ja-JP" altLang="ja-JP" sz="900" b="0" i="0" baseline="0">
              <a:solidFill>
                <a:schemeClr val="dk1"/>
              </a:solidFill>
              <a:effectLst/>
              <a:latin typeface="+mn-lt"/>
              <a:ea typeface="+mn-ea"/>
              <a:cs typeface="+mn-cs"/>
            </a:rPr>
            <a:t>ポイント</a:t>
          </a:r>
          <a:r>
            <a:rPr kumimoji="1" lang="ja-JP" altLang="en-US" sz="900" b="0" i="0" baseline="0">
              <a:solidFill>
                <a:schemeClr val="dk1"/>
              </a:solidFill>
              <a:effectLst/>
              <a:latin typeface="+mn-lt"/>
              <a:ea typeface="+mn-ea"/>
              <a:cs typeface="+mn-cs"/>
            </a:rPr>
            <a:t>改善</a:t>
          </a:r>
          <a:r>
            <a:rPr kumimoji="1" lang="ja-JP" altLang="ja-JP" sz="900" b="0" i="0" baseline="0">
              <a:solidFill>
                <a:schemeClr val="dk1"/>
              </a:solidFill>
              <a:effectLst/>
              <a:latin typeface="+mn-lt"/>
              <a:ea typeface="+mn-ea"/>
              <a:cs typeface="+mn-cs"/>
            </a:rPr>
            <a:t>した。</a:t>
          </a:r>
          <a:endParaRPr kumimoji="1" lang="en-US" altLang="ja-JP" sz="900" b="0" i="0" baseline="0">
            <a:solidFill>
              <a:schemeClr val="dk1"/>
            </a:solidFill>
            <a:effectLst/>
            <a:latin typeface="+mn-lt"/>
            <a:ea typeface="+mn-ea"/>
            <a:cs typeface="+mn-cs"/>
          </a:endParaRPr>
        </a:p>
        <a:p>
          <a:pPr eaLnBrk="1" fontAlgn="auto" latinLnBrk="0" hangingPunct="1"/>
          <a:r>
            <a:rPr kumimoji="1" lang="ja-JP" altLang="en-US" sz="900" b="0" i="0" baseline="0">
              <a:solidFill>
                <a:schemeClr val="dk1"/>
              </a:solidFill>
              <a:effectLst/>
              <a:latin typeface="+mn-lt"/>
              <a:ea typeface="+mn-ea"/>
              <a:cs typeface="+mn-cs"/>
            </a:rPr>
            <a:t>　分子となる経常的経費の一般財源については扶助費に係る補助額増となった一方、</a:t>
          </a:r>
          <a:r>
            <a:rPr kumimoji="1" lang="ja-JP" altLang="ja-JP" sz="900" b="0" i="0" baseline="0">
              <a:solidFill>
                <a:schemeClr val="dk1"/>
              </a:solidFill>
              <a:effectLst/>
              <a:latin typeface="+mn-lt"/>
              <a:ea typeface="+mn-ea"/>
              <a:cs typeface="+mn-cs"/>
            </a:rPr>
            <a:t>分母となる歳入の経常的一般財源については、</a:t>
          </a:r>
          <a:r>
            <a:rPr kumimoji="1" lang="ja-JP" altLang="en-US" sz="900" b="0" i="0" baseline="0">
              <a:solidFill>
                <a:schemeClr val="dk1"/>
              </a:solidFill>
              <a:effectLst/>
              <a:latin typeface="+mn-lt"/>
              <a:ea typeface="+mn-ea"/>
              <a:cs typeface="+mn-cs"/>
            </a:rPr>
            <a:t>物価高や人勧に対応するための普通交付税</a:t>
          </a:r>
          <a:r>
            <a:rPr kumimoji="1" lang="ja-JP" altLang="ja-JP" sz="900" b="0" i="0" baseline="0">
              <a:solidFill>
                <a:schemeClr val="dk1"/>
              </a:solidFill>
              <a:effectLst/>
              <a:latin typeface="+mn-lt"/>
              <a:ea typeface="+mn-ea"/>
              <a:cs typeface="+mn-cs"/>
            </a:rPr>
            <a:t>の増</a:t>
          </a:r>
          <a:r>
            <a:rPr kumimoji="1" lang="ja-JP" altLang="en-US" sz="900" b="0" i="0" baseline="0">
              <a:solidFill>
                <a:schemeClr val="dk1"/>
              </a:solidFill>
              <a:effectLst/>
              <a:latin typeface="+mn-lt"/>
              <a:ea typeface="+mn-ea"/>
              <a:cs typeface="+mn-cs"/>
            </a:rPr>
            <a:t>など</a:t>
          </a:r>
          <a:r>
            <a:rPr kumimoji="1" lang="ja-JP" altLang="ja-JP" sz="900" b="0" i="0" baseline="0">
              <a:solidFill>
                <a:schemeClr val="dk1"/>
              </a:solidFill>
              <a:effectLst/>
              <a:latin typeface="+mn-lt"/>
              <a:ea typeface="+mn-ea"/>
              <a:cs typeface="+mn-cs"/>
            </a:rPr>
            <a:t>の影響</a:t>
          </a:r>
          <a:r>
            <a:rPr kumimoji="1" lang="ja-JP" altLang="en-US" sz="900" b="0" i="0" baseline="0">
              <a:solidFill>
                <a:schemeClr val="dk1"/>
              </a:solidFill>
              <a:effectLst/>
              <a:latin typeface="+mn-lt"/>
              <a:ea typeface="+mn-ea"/>
              <a:cs typeface="+mn-cs"/>
            </a:rPr>
            <a:t>により経常収支比率が改善した。</a:t>
          </a:r>
          <a:endParaRPr kumimoji="1" lang="en-US" altLang="ja-JP" sz="900" b="0" i="0" baseline="0">
            <a:solidFill>
              <a:schemeClr val="dk1"/>
            </a:solidFill>
            <a:effectLst/>
            <a:latin typeface="+mn-lt"/>
            <a:ea typeface="+mn-ea"/>
            <a:cs typeface="+mn-cs"/>
          </a:endParaRPr>
        </a:p>
        <a:p>
          <a:pPr eaLnBrk="1" fontAlgn="auto" latinLnBrk="0" hangingPunct="1"/>
          <a:endParaRPr kumimoji="1" lang="en-US" altLang="ja-JP" sz="900" b="0" i="0" baseline="0">
            <a:solidFill>
              <a:schemeClr val="dk1"/>
            </a:solidFill>
            <a:effectLst/>
            <a:latin typeface="+mn-lt"/>
            <a:ea typeface="+mn-ea"/>
            <a:cs typeface="+mn-cs"/>
          </a:endParaRP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70696</xdr:rowOff>
    </xdr:from>
    <xdr:to>
      <xdr:col>23</xdr:col>
      <xdr:colOff>133350</xdr:colOff>
      <xdr:row>67</xdr:row>
      <xdr:rowOff>108162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014796"/>
          <a:ext cx="0" cy="15805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80239</xdr:rowOff>
    </xdr:from>
    <xdr:ext cx="762000" cy="259045"/>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567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108162</xdr:rowOff>
    </xdr:from>
    <xdr:to>
      <xdr:col>24</xdr:col>
      <xdr:colOff>12700</xdr:colOff>
      <xdr:row>67</xdr:row>
      <xdr:rowOff>108162</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595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157073</xdr:rowOff>
    </xdr:from>
    <xdr:ext cx="762000" cy="25904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75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70696</xdr:rowOff>
    </xdr:from>
    <xdr:to>
      <xdr:col>24</xdr:col>
      <xdr:colOff>12700</xdr:colOff>
      <xdr:row>58</xdr:row>
      <xdr:rowOff>70696</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014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106256</xdr:rowOff>
    </xdr:from>
    <xdr:to>
      <xdr:col>23</xdr:col>
      <xdr:colOff>133350</xdr:colOff>
      <xdr:row>64</xdr:row>
      <xdr:rowOff>43392</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4114800" y="10907606"/>
          <a:ext cx="838200" cy="108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113471</xdr:rowOff>
    </xdr:from>
    <xdr:ext cx="762000" cy="259045"/>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10862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141394</xdr:rowOff>
    </xdr:from>
    <xdr:to>
      <xdr:col>23</xdr:col>
      <xdr:colOff>184150</xdr:colOff>
      <xdr:row>65</xdr:row>
      <xdr:rowOff>71544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162560</xdr:rowOff>
    </xdr:from>
    <xdr:to>
      <xdr:col>19</xdr:col>
      <xdr:colOff>133350</xdr:colOff>
      <xdr:row>64</xdr:row>
      <xdr:rowOff>43392</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3225800" y="10963910"/>
          <a:ext cx="889000" cy="52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141394</xdr:rowOff>
    </xdr:from>
    <xdr:to>
      <xdr:col>19</xdr:col>
      <xdr:colOff>184150</xdr:colOff>
      <xdr:row>65</xdr:row>
      <xdr:rowOff>71544</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56321</xdr:rowOff>
    </xdr:from>
    <xdr:ext cx="7366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12005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104775</xdr:rowOff>
    </xdr:from>
    <xdr:to>
      <xdr:col>15</xdr:col>
      <xdr:colOff>82550</xdr:colOff>
      <xdr:row>63</xdr:row>
      <xdr:rowOff>162560</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2336800" y="10734675"/>
          <a:ext cx="889000" cy="229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73025</xdr:rowOff>
    </xdr:from>
    <xdr:to>
      <xdr:col>15</xdr:col>
      <xdr:colOff>133350</xdr:colOff>
      <xdr:row>65</xdr:row>
      <xdr:rowOff>3175</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104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159402</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113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104775</xdr:rowOff>
    </xdr:from>
    <xdr:to>
      <xdr:col>11</xdr:col>
      <xdr:colOff>31750</xdr:colOff>
      <xdr:row>63</xdr:row>
      <xdr:rowOff>78105</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447800" y="10734675"/>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30708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1003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85090</xdr:rowOff>
    </xdr:from>
    <xdr:to>
      <xdr:col>7</xdr:col>
      <xdr:colOff>31750</xdr:colOff>
      <xdr:row>65</xdr:row>
      <xdr:rowOff>15240</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105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1144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55456</xdr:rowOff>
    </xdr:from>
    <xdr:to>
      <xdr:col>23</xdr:col>
      <xdr:colOff>184150</xdr:colOff>
      <xdr:row>63</xdr:row>
      <xdr:rowOff>157056</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085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71983</xdr:rowOff>
    </xdr:from>
    <xdr:ext cx="762000" cy="259045"/>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0701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164042</xdr:rowOff>
    </xdr:from>
    <xdr:to>
      <xdr:col>19</xdr:col>
      <xdr:colOff>184150</xdr:colOff>
      <xdr:row>64</xdr:row>
      <xdr:rowOff>94192</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096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104369</xdr:rowOff>
    </xdr:from>
    <xdr:ext cx="7366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07342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111760</xdr:rowOff>
    </xdr:from>
    <xdr:to>
      <xdr:col>15</xdr:col>
      <xdr:colOff>133350</xdr:colOff>
      <xdr:row>64</xdr:row>
      <xdr:rowOff>41910</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091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52087</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0681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53975</xdr:rowOff>
    </xdr:from>
    <xdr:to>
      <xdr:col>11</xdr:col>
      <xdr:colOff>82550</xdr:colOff>
      <xdr:row>62</xdr:row>
      <xdr:rowOff>155575</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068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165752</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0452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27305</xdr:rowOff>
    </xdr:from>
    <xdr:to>
      <xdr:col>7</xdr:col>
      <xdr:colOff>31750</xdr:colOff>
      <xdr:row>63</xdr:row>
      <xdr:rowOff>128905</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082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139082</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0597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[161,756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900" b="0" i="0" baseline="0">
              <a:solidFill>
                <a:schemeClr val="dk1"/>
              </a:solidFill>
              <a:effectLst/>
              <a:latin typeface="+mn-lt"/>
              <a:ea typeface="+mn-ea"/>
              <a:cs typeface="+mn-cs"/>
            </a:rPr>
            <a:t>　人件費においては、類似団体平均の</a:t>
          </a:r>
          <a:r>
            <a:rPr kumimoji="1" lang="en-US" altLang="ja-JP" sz="900" b="0" i="0" baseline="0">
              <a:solidFill>
                <a:schemeClr val="dk1"/>
              </a:solidFill>
              <a:effectLst/>
              <a:latin typeface="+mn-lt"/>
              <a:ea typeface="+mn-ea"/>
              <a:cs typeface="+mn-cs"/>
            </a:rPr>
            <a:t>120,794</a:t>
          </a:r>
          <a:r>
            <a:rPr kumimoji="1" lang="ja-JP" altLang="ja-JP" sz="900" b="0" i="0" baseline="0">
              <a:solidFill>
                <a:schemeClr val="dk1"/>
              </a:solidFill>
              <a:effectLst/>
              <a:latin typeface="+mn-lt"/>
              <a:ea typeface="+mn-ea"/>
              <a:cs typeface="+mn-cs"/>
            </a:rPr>
            <a:t>円に対し、</a:t>
          </a:r>
          <a:r>
            <a:rPr kumimoji="1" lang="en-US" altLang="ja-JP" sz="900" b="0" i="0" baseline="0">
              <a:solidFill>
                <a:schemeClr val="dk1"/>
              </a:solidFill>
              <a:effectLst/>
              <a:latin typeface="+mn-lt"/>
              <a:ea typeface="+mn-ea"/>
              <a:cs typeface="+mn-cs"/>
            </a:rPr>
            <a:t>69,565</a:t>
          </a:r>
          <a:r>
            <a:rPr kumimoji="1" lang="ja-JP" altLang="ja-JP" sz="900" b="0" i="0" baseline="0">
              <a:solidFill>
                <a:schemeClr val="dk1"/>
              </a:solidFill>
              <a:effectLst/>
              <a:latin typeface="+mn-lt"/>
              <a:ea typeface="+mn-ea"/>
              <a:cs typeface="+mn-cs"/>
            </a:rPr>
            <a:t>円であり、約</a:t>
          </a:r>
          <a:r>
            <a:rPr kumimoji="1" lang="en-US" altLang="ja-JP" sz="900" b="0" i="0" baseline="0">
              <a:solidFill>
                <a:schemeClr val="dk1"/>
              </a:solidFill>
              <a:effectLst/>
              <a:latin typeface="+mn-lt"/>
              <a:ea typeface="+mn-ea"/>
              <a:cs typeface="+mn-cs"/>
            </a:rPr>
            <a:t>42.4</a:t>
          </a:r>
          <a:r>
            <a:rPr kumimoji="1" lang="ja-JP" altLang="ja-JP" sz="900" b="0" i="0" baseline="0">
              <a:solidFill>
                <a:schemeClr val="dk1"/>
              </a:solidFill>
              <a:effectLst/>
              <a:latin typeface="+mn-lt"/>
              <a:ea typeface="+mn-ea"/>
              <a:cs typeface="+mn-cs"/>
            </a:rPr>
            <a:t>％低い。これは人口</a:t>
          </a:r>
          <a:r>
            <a:rPr kumimoji="1" lang="en-US" altLang="ja-JP" sz="900" b="0" i="0" baseline="0">
              <a:solidFill>
                <a:schemeClr val="dk1"/>
              </a:solidFill>
              <a:effectLst/>
              <a:latin typeface="+mn-lt"/>
              <a:ea typeface="+mn-ea"/>
              <a:cs typeface="+mn-cs"/>
            </a:rPr>
            <a:t>1,000</a:t>
          </a:r>
          <a:r>
            <a:rPr kumimoji="1" lang="ja-JP" altLang="ja-JP" sz="900" b="0" i="0" baseline="0">
              <a:solidFill>
                <a:schemeClr val="dk1"/>
              </a:solidFill>
              <a:effectLst/>
              <a:latin typeface="+mn-lt"/>
              <a:ea typeface="+mn-ea"/>
              <a:cs typeface="+mn-cs"/>
            </a:rPr>
            <a:t>人当たりの職員数が類似団体と比較して</a:t>
          </a:r>
          <a:r>
            <a:rPr kumimoji="1" lang="en-US" altLang="ja-JP" sz="900" b="0" i="0" baseline="0">
              <a:solidFill>
                <a:schemeClr val="dk1"/>
              </a:solidFill>
              <a:effectLst/>
              <a:latin typeface="+mn-lt"/>
              <a:ea typeface="+mn-ea"/>
              <a:cs typeface="+mn-cs"/>
            </a:rPr>
            <a:t>4.79</a:t>
          </a:r>
          <a:r>
            <a:rPr kumimoji="1" lang="ja-JP" altLang="ja-JP" sz="900" b="0" i="0" baseline="0">
              <a:solidFill>
                <a:schemeClr val="dk1"/>
              </a:solidFill>
              <a:effectLst/>
              <a:latin typeface="+mn-lt"/>
              <a:ea typeface="+mn-ea"/>
              <a:cs typeface="+mn-cs"/>
            </a:rPr>
            <a:t>人少ないことが影響している。</a:t>
          </a:r>
          <a:endParaRPr lang="ja-JP" altLang="ja-JP" sz="900">
            <a:effectLst/>
          </a:endParaRPr>
        </a:p>
        <a:p>
          <a:pPr eaLnBrk="1" fontAlgn="auto" latinLnBrk="0" hangingPunct="1"/>
          <a:r>
            <a:rPr kumimoji="1" lang="ja-JP" altLang="ja-JP" sz="900" b="0" i="0" baseline="0">
              <a:solidFill>
                <a:schemeClr val="dk1"/>
              </a:solidFill>
              <a:effectLst/>
              <a:latin typeface="+mn-lt"/>
              <a:ea typeface="+mn-ea"/>
              <a:cs typeface="+mn-cs"/>
            </a:rPr>
            <a:t>　一方、物件費の</a:t>
          </a:r>
          <a:r>
            <a:rPr kumimoji="1" lang="en-US" altLang="ja-JP" sz="900" b="0" i="0" baseline="0">
              <a:solidFill>
                <a:schemeClr val="dk1"/>
              </a:solidFill>
              <a:effectLst/>
              <a:latin typeface="+mn-lt"/>
              <a:ea typeface="+mn-ea"/>
              <a:cs typeface="+mn-cs"/>
            </a:rPr>
            <a:t>88,852</a:t>
          </a:r>
          <a:r>
            <a:rPr kumimoji="1" lang="ja-JP" altLang="ja-JP" sz="900" b="0" i="0" baseline="0">
              <a:solidFill>
                <a:schemeClr val="dk1"/>
              </a:solidFill>
              <a:effectLst/>
              <a:latin typeface="+mn-lt"/>
              <a:ea typeface="+mn-ea"/>
              <a:cs typeface="+mn-cs"/>
            </a:rPr>
            <a:t>円も類似団体平均</a:t>
          </a:r>
          <a:r>
            <a:rPr kumimoji="1" lang="en-US" altLang="ja-JP" sz="900" b="0" i="0" baseline="0">
              <a:solidFill>
                <a:schemeClr val="dk1"/>
              </a:solidFill>
              <a:effectLst/>
              <a:latin typeface="+mn-lt"/>
              <a:ea typeface="+mn-ea"/>
              <a:cs typeface="+mn-cs"/>
            </a:rPr>
            <a:t>111,890</a:t>
          </a:r>
          <a:r>
            <a:rPr kumimoji="1" lang="ja-JP" altLang="ja-JP" sz="900" b="0" i="0" baseline="0">
              <a:solidFill>
                <a:schemeClr val="dk1"/>
              </a:solidFill>
              <a:effectLst/>
              <a:latin typeface="+mn-lt"/>
              <a:ea typeface="+mn-ea"/>
              <a:cs typeface="+mn-cs"/>
            </a:rPr>
            <a:t>円と比べ約</a:t>
          </a:r>
          <a:r>
            <a:rPr kumimoji="1" lang="en-US" altLang="ja-JP" sz="900" b="0" i="0" baseline="0">
              <a:solidFill>
                <a:schemeClr val="dk1"/>
              </a:solidFill>
              <a:effectLst/>
              <a:latin typeface="+mn-lt"/>
              <a:ea typeface="+mn-ea"/>
              <a:cs typeface="+mn-cs"/>
            </a:rPr>
            <a:t>20.6</a:t>
          </a:r>
          <a:r>
            <a:rPr kumimoji="1" lang="ja-JP" altLang="ja-JP" sz="900" b="0" i="0" baseline="0">
              <a:solidFill>
                <a:schemeClr val="dk1"/>
              </a:solidFill>
              <a:effectLst/>
              <a:latin typeface="+mn-lt"/>
              <a:ea typeface="+mn-ea"/>
              <a:cs typeface="+mn-cs"/>
            </a:rPr>
            <a:t>％低い。これは、中期計画策定時の審査と予算要求時における必要最小限額の計上、臨時的なものを除き、原則として前年度予算額を上限とした査定、さらには、執行段階での経費削減の徹底によるものである。</a:t>
          </a:r>
          <a:endParaRPr lang="ja-JP" altLang="ja-JP" sz="900">
            <a:effectLst/>
          </a:endParaRP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163201</xdr:rowOff>
    </xdr:from>
    <xdr:to>
      <xdr:col>23</xdr:col>
      <xdr:colOff>133350</xdr:colOff>
      <xdr:row>88</xdr:row>
      <xdr:rowOff>29666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4050651"/>
          <a:ext cx="0" cy="106661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1743</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089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654,753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29666</xdr:rowOff>
    </xdr:from>
    <xdr:to>
      <xdr:col>24</xdr:col>
      <xdr:colOff>12700</xdr:colOff>
      <xdr:row>88</xdr:row>
      <xdr:rowOff>29666</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117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78128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794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163201</xdr:rowOff>
    </xdr:from>
    <xdr:to>
      <xdr:col>24</xdr:col>
      <xdr:colOff>12700</xdr:colOff>
      <xdr:row>81</xdr:row>
      <xdr:rowOff>163201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40506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41312</xdr:rowOff>
    </xdr:from>
    <xdr:to>
      <xdr:col>23</xdr:col>
      <xdr:colOff>133350</xdr:colOff>
      <xdr:row>82</xdr:row>
      <xdr:rowOff>67032</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100212"/>
          <a:ext cx="838200" cy="2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136489</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1953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164412</xdr:rowOff>
    </xdr:from>
    <xdr:to>
      <xdr:col>23</xdr:col>
      <xdr:colOff>184150</xdr:colOff>
      <xdr:row>83</xdr:row>
      <xdr:rowOff>94562</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223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27070</xdr:rowOff>
    </xdr:from>
    <xdr:to>
      <xdr:col>19</xdr:col>
      <xdr:colOff>133350</xdr:colOff>
      <xdr:row>82</xdr:row>
      <xdr:rowOff>41312</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4085970"/>
          <a:ext cx="889000" cy="14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127774</xdr:rowOff>
    </xdr:from>
    <xdr:to>
      <xdr:col>19</xdr:col>
      <xdr:colOff>184150</xdr:colOff>
      <xdr:row>83</xdr:row>
      <xdr:rowOff>57924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186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42701</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2730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17064</xdr:rowOff>
    </xdr:from>
    <xdr:to>
      <xdr:col>15</xdr:col>
      <xdr:colOff>82550</xdr:colOff>
      <xdr:row>82</xdr:row>
      <xdr:rowOff>27070</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075964"/>
          <a:ext cx="889000" cy="1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123233</xdr:rowOff>
    </xdr:from>
    <xdr:to>
      <xdr:col>15</xdr:col>
      <xdr:colOff>133350</xdr:colOff>
      <xdr:row>83</xdr:row>
      <xdr:rowOff>53383</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18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38160</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268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1482</xdr:rowOff>
    </xdr:from>
    <xdr:to>
      <xdr:col>11</xdr:col>
      <xdr:colOff>31750</xdr:colOff>
      <xdr:row>82</xdr:row>
      <xdr:rowOff>17064</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060382"/>
          <a:ext cx="889000" cy="15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101577</xdr:rowOff>
    </xdr:from>
    <xdr:to>
      <xdr:col>11</xdr:col>
      <xdr:colOff>82550</xdr:colOff>
      <xdr:row>83</xdr:row>
      <xdr:rowOff>31727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160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16504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246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81364</xdr:rowOff>
    </xdr:from>
    <xdr:to>
      <xdr:col>7</xdr:col>
      <xdr:colOff>31750</xdr:colOff>
      <xdr:row>83</xdr:row>
      <xdr:rowOff>11514</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40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167741</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226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16232</xdr:rowOff>
    </xdr:from>
    <xdr:to>
      <xdr:col>23</xdr:col>
      <xdr:colOff>184150</xdr:colOff>
      <xdr:row>82</xdr:row>
      <xdr:rowOff>117832</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075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108959</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3996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161962</xdr:rowOff>
    </xdr:from>
    <xdr:to>
      <xdr:col>19</xdr:col>
      <xdr:colOff>184150</xdr:colOff>
      <xdr:row>82</xdr:row>
      <xdr:rowOff>92112</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049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102289</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818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147720</xdr:rowOff>
    </xdr:from>
    <xdr:to>
      <xdr:col>15</xdr:col>
      <xdr:colOff>133350</xdr:colOff>
      <xdr:row>82</xdr:row>
      <xdr:rowOff>77870</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035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88047</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3804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137714</xdr:rowOff>
    </xdr:from>
    <xdr:to>
      <xdr:col>11</xdr:col>
      <xdr:colOff>82550</xdr:colOff>
      <xdr:row>82</xdr:row>
      <xdr:rowOff>67864</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025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78041</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794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122132</xdr:rowOff>
    </xdr:from>
    <xdr:to>
      <xdr:col>7</xdr:col>
      <xdr:colOff>31750</xdr:colOff>
      <xdr:row>82</xdr:row>
      <xdr:rowOff>52282</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009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62459</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7784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類似団体平均より</a:t>
          </a:r>
          <a:r>
            <a:rPr kumimoji="1" lang="en-US" altLang="ja-JP" sz="1100" b="0" i="0" baseline="0">
              <a:solidFill>
                <a:schemeClr val="dk1"/>
              </a:solidFill>
              <a:effectLst/>
              <a:latin typeface="+mn-lt"/>
              <a:ea typeface="+mn-ea"/>
              <a:cs typeface="+mn-cs"/>
            </a:rPr>
            <a:t>2.7</a:t>
          </a:r>
          <a:r>
            <a:rPr kumimoji="1" lang="ja-JP" altLang="ja-JP" sz="1100" b="0" i="0" baseline="0">
              <a:solidFill>
                <a:schemeClr val="dk1"/>
              </a:solidFill>
              <a:effectLst/>
              <a:latin typeface="+mn-lt"/>
              <a:ea typeface="+mn-ea"/>
              <a:cs typeface="+mn-cs"/>
            </a:rPr>
            <a:t>ポイント高い昨年度と同水準の</a:t>
          </a:r>
          <a:r>
            <a:rPr kumimoji="1" lang="en-US" altLang="ja-JP" sz="1100" b="0" i="0" baseline="0">
              <a:solidFill>
                <a:schemeClr val="dk1"/>
              </a:solidFill>
              <a:effectLst/>
              <a:latin typeface="+mn-lt"/>
              <a:ea typeface="+mn-ea"/>
              <a:cs typeface="+mn-cs"/>
            </a:rPr>
            <a:t>99.2</a:t>
          </a:r>
          <a:r>
            <a:rPr kumimoji="1" lang="ja-JP" altLang="ja-JP" sz="1100" b="0" i="0" baseline="0">
              <a:solidFill>
                <a:schemeClr val="dk1"/>
              </a:solidFill>
              <a:effectLst/>
              <a:latin typeface="+mn-lt"/>
              <a:ea typeface="+mn-ea"/>
              <a:cs typeface="+mn-cs"/>
            </a:rPr>
            <a:t>となっている。</a:t>
          </a:r>
          <a:endParaRPr lang="ja-JP" altLang="ja-JP" sz="900">
            <a:effectLst/>
          </a:endParaRPr>
        </a:p>
        <a:p>
          <a:pPr eaLnBrk="1" fontAlgn="auto" latinLnBrk="0" hangingPunct="1"/>
          <a:r>
            <a:rPr kumimoji="1" lang="ja-JP" altLang="ja-JP" sz="1100" b="0" i="0" baseline="0">
              <a:solidFill>
                <a:schemeClr val="dk1"/>
              </a:solidFill>
              <a:effectLst/>
              <a:latin typeface="+mn-lt"/>
              <a:ea typeface="+mn-ea"/>
              <a:cs typeface="+mn-cs"/>
            </a:rPr>
            <a:t>　本町の場合は、人口</a:t>
          </a:r>
          <a:r>
            <a:rPr kumimoji="1" lang="en-US" altLang="ja-JP" sz="1100" b="0" i="0" baseline="0">
              <a:solidFill>
                <a:schemeClr val="dk1"/>
              </a:solidFill>
              <a:effectLst/>
              <a:latin typeface="+mn-lt"/>
              <a:ea typeface="+mn-ea"/>
              <a:cs typeface="+mn-cs"/>
            </a:rPr>
            <a:t>1,000</a:t>
          </a:r>
          <a:r>
            <a:rPr kumimoji="1" lang="ja-JP" altLang="ja-JP" sz="1100" b="0" i="0" baseline="0">
              <a:solidFill>
                <a:schemeClr val="dk1"/>
              </a:solidFill>
              <a:effectLst/>
              <a:latin typeface="+mn-lt"/>
              <a:ea typeface="+mn-ea"/>
              <a:cs typeface="+mn-cs"/>
            </a:rPr>
            <a:t>人当たりの職員数や人口</a:t>
          </a:r>
          <a:r>
            <a:rPr kumimoji="1" lang="en-US" altLang="ja-JP" sz="1100" b="0" i="0" baseline="0">
              <a:solidFill>
                <a:schemeClr val="dk1"/>
              </a:solidFill>
              <a:effectLst/>
              <a:latin typeface="+mn-lt"/>
              <a:ea typeface="+mn-ea"/>
              <a:cs typeface="+mn-cs"/>
            </a:rPr>
            <a:t>1</a:t>
          </a:r>
          <a:r>
            <a:rPr kumimoji="1" lang="ja-JP" altLang="ja-JP" sz="1100" b="0" i="0" baseline="0">
              <a:solidFill>
                <a:schemeClr val="dk1"/>
              </a:solidFill>
              <a:effectLst/>
              <a:latin typeface="+mn-lt"/>
              <a:ea typeface="+mn-ea"/>
              <a:cs typeface="+mn-cs"/>
            </a:rPr>
            <a:t>人当たりの人件費は、類似団体の中でも低くなっているものの、比較となる国家公務員や類似団体の職員の年齢構成や職員数、更には異動による対象者の変動もあるため、ラスパイレス指数自体は高い傾向にあると分析している。</a:t>
          </a:r>
          <a:endParaRPr lang="ja-JP" altLang="ja-JP" sz="900">
            <a:effectLst/>
          </a:endParaRPr>
        </a:p>
        <a:p>
          <a:pPr eaLnBrk="1" fontAlgn="auto" latinLnBrk="0" hangingPunct="1"/>
          <a:r>
            <a:rPr kumimoji="1" lang="ja-JP" altLang="ja-JP" sz="1100" b="0" i="0" baseline="0">
              <a:solidFill>
                <a:schemeClr val="dk1"/>
              </a:solidFill>
              <a:effectLst/>
              <a:latin typeface="+mn-lt"/>
              <a:ea typeface="+mn-ea"/>
              <a:cs typeface="+mn-cs"/>
            </a:rPr>
            <a:t>　今後についても、各年における人件費の平準化を図るうえでも、年齢構成に配慮した採用と配置を実施することが必要である。</a:t>
          </a:r>
          <a:endParaRPr lang="ja-JP" altLang="ja-JP" sz="9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56445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881100"/>
          <a:ext cx="0" cy="14343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28522</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287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56445</xdr:rowOff>
    </xdr:from>
    <xdr:to>
      <xdr:col>81</xdr:col>
      <xdr:colOff>133350</xdr:colOff>
      <xdr:row>89</xdr:row>
      <xdr:rowOff>56445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31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91016</xdr:rowOff>
    </xdr:from>
    <xdr:to>
      <xdr:col>81</xdr:col>
      <xdr:colOff>44450</xdr:colOff>
      <xdr:row>87</xdr:row>
      <xdr:rowOff>117828</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5007166"/>
          <a:ext cx="8382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64505</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4663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47978</xdr:rowOff>
    </xdr:from>
    <xdr:to>
      <xdr:col>81</xdr:col>
      <xdr:colOff>95250</xdr:colOff>
      <xdr:row>85</xdr:row>
      <xdr:rowOff>149578</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64205</xdr:rowOff>
    </xdr:from>
    <xdr:to>
      <xdr:col>77</xdr:col>
      <xdr:colOff>44450</xdr:colOff>
      <xdr:row>87</xdr:row>
      <xdr:rowOff>91016</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5290800" y="14980355"/>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119538</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3498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88195</xdr:rowOff>
    </xdr:from>
    <xdr:to>
      <xdr:col>72</xdr:col>
      <xdr:colOff>203200</xdr:colOff>
      <xdr:row>87</xdr:row>
      <xdr:rowOff>64205</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4401800" y="14832895"/>
          <a:ext cx="889000" cy="147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132943</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21166</xdr:rowOff>
    </xdr:from>
    <xdr:to>
      <xdr:col>68</xdr:col>
      <xdr:colOff>152400</xdr:colOff>
      <xdr:row>86</xdr:row>
      <xdr:rowOff>88195</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a:off x="13512800" y="14765866"/>
          <a:ext cx="889000" cy="67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21166</xdr:rowOff>
    </xdr:from>
    <xdr:to>
      <xdr:col>68</xdr:col>
      <xdr:colOff>203200</xdr:colOff>
      <xdr:row>85</xdr:row>
      <xdr:rowOff>122766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132943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47978</xdr:rowOff>
    </xdr:from>
    <xdr:to>
      <xdr:col>64</xdr:col>
      <xdr:colOff>152400</xdr:colOff>
      <xdr:row>85</xdr:row>
      <xdr:rowOff>149578</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159755</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39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67028</xdr:rowOff>
    </xdr:from>
    <xdr:to>
      <xdr:col>81</xdr:col>
      <xdr:colOff>95250</xdr:colOff>
      <xdr:row>87</xdr:row>
      <xdr:rowOff>168628</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98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39105</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955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40216</xdr:rowOff>
    </xdr:from>
    <xdr:to>
      <xdr:col>77</xdr:col>
      <xdr:colOff>95250</xdr:colOff>
      <xdr:row>87</xdr:row>
      <xdr:rowOff>141816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956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126593</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50427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13405</xdr:rowOff>
    </xdr:from>
    <xdr:to>
      <xdr:col>73</xdr:col>
      <xdr:colOff>44450</xdr:colOff>
      <xdr:row>87</xdr:row>
      <xdr:rowOff>115005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92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99782</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5015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37395</xdr:rowOff>
    </xdr:from>
    <xdr:to>
      <xdr:col>68</xdr:col>
      <xdr:colOff>203200</xdr:colOff>
      <xdr:row>86</xdr:row>
      <xdr:rowOff>138995</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78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123772</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4868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141816</xdr:rowOff>
    </xdr:from>
    <xdr:to>
      <xdr:col>64</xdr:col>
      <xdr:colOff>152400</xdr:colOff>
      <xdr:row>86</xdr:row>
      <xdr:rowOff>71966</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715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56743</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4801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[6.31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050" b="0" i="0" baseline="0">
              <a:solidFill>
                <a:schemeClr val="dk1"/>
              </a:solidFill>
              <a:effectLst/>
              <a:latin typeface="+mn-lt"/>
              <a:ea typeface="+mn-ea"/>
              <a:cs typeface="+mn-cs"/>
            </a:rPr>
            <a:t>　公営企業会計を含めた総職員数</a:t>
          </a:r>
          <a:r>
            <a:rPr kumimoji="1" lang="ja-JP" altLang="en-US" sz="1050" b="0" i="0" baseline="0">
              <a:solidFill>
                <a:schemeClr val="dk1"/>
              </a:solidFill>
              <a:effectLst/>
              <a:latin typeface="+mn-lt"/>
              <a:ea typeface="+mn-ea"/>
              <a:cs typeface="+mn-cs"/>
            </a:rPr>
            <a:t>は前年度と変わらず</a:t>
          </a:r>
          <a:r>
            <a:rPr kumimoji="1" lang="en-US" altLang="ja-JP" sz="1050" b="0" i="0" baseline="0">
              <a:solidFill>
                <a:schemeClr val="dk1"/>
              </a:solidFill>
              <a:effectLst/>
              <a:latin typeface="+mn-lt"/>
              <a:ea typeface="+mn-ea"/>
              <a:cs typeface="+mn-cs"/>
            </a:rPr>
            <a:t>112</a:t>
          </a:r>
          <a:r>
            <a:rPr kumimoji="1" lang="ja-JP" altLang="ja-JP" sz="1050" b="0" i="0" baseline="0">
              <a:solidFill>
                <a:schemeClr val="dk1"/>
              </a:solidFill>
              <a:effectLst/>
              <a:latin typeface="+mn-lt"/>
              <a:ea typeface="+mn-ea"/>
              <a:cs typeface="+mn-cs"/>
            </a:rPr>
            <a:t>人となった。人口</a:t>
          </a:r>
          <a:r>
            <a:rPr kumimoji="1" lang="en-US" altLang="ja-JP" sz="1050" b="0" i="0" baseline="0">
              <a:solidFill>
                <a:schemeClr val="dk1"/>
              </a:solidFill>
              <a:effectLst/>
              <a:latin typeface="+mn-lt"/>
              <a:ea typeface="+mn-ea"/>
              <a:cs typeface="+mn-cs"/>
            </a:rPr>
            <a:t>1,000</a:t>
          </a:r>
          <a:r>
            <a:rPr kumimoji="1" lang="ja-JP" altLang="ja-JP" sz="1050" b="0" i="0" baseline="0">
              <a:solidFill>
                <a:schemeClr val="dk1"/>
              </a:solidFill>
              <a:effectLst/>
              <a:latin typeface="+mn-lt"/>
              <a:ea typeface="+mn-ea"/>
              <a:cs typeface="+mn-cs"/>
            </a:rPr>
            <a:t>人当たりの職員数は長崎県平均より</a:t>
          </a:r>
          <a:r>
            <a:rPr kumimoji="1" lang="en-US" altLang="ja-JP" sz="1050" b="0" i="0" baseline="0">
              <a:solidFill>
                <a:schemeClr val="dk1"/>
              </a:solidFill>
              <a:effectLst/>
              <a:latin typeface="+mn-lt"/>
              <a:ea typeface="+mn-ea"/>
              <a:cs typeface="+mn-cs"/>
            </a:rPr>
            <a:t>2.1</a:t>
          </a:r>
          <a:r>
            <a:rPr kumimoji="1" lang="ja-JP" altLang="ja-JP" sz="1050" b="0" i="0" baseline="0">
              <a:solidFill>
                <a:schemeClr val="dk1"/>
              </a:solidFill>
              <a:effectLst/>
              <a:latin typeface="+mn-lt"/>
              <a:ea typeface="+mn-ea"/>
              <a:cs typeface="+mn-cs"/>
            </a:rPr>
            <a:t>人、類似団体平均より約</a:t>
          </a:r>
          <a:r>
            <a:rPr kumimoji="1" lang="en-US" altLang="ja-JP" sz="1050" b="0" i="0" baseline="0">
              <a:solidFill>
                <a:schemeClr val="dk1"/>
              </a:solidFill>
              <a:effectLst/>
              <a:latin typeface="+mn-lt"/>
              <a:ea typeface="+mn-ea"/>
              <a:cs typeface="+mn-cs"/>
            </a:rPr>
            <a:t>4.79</a:t>
          </a:r>
          <a:r>
            <a:rPr kumimoji="1" lang="ja-JP" altLang="ja-JP" sz="1050" b="0" i="0" baseline="0">
              <a:solidFill>
                <a:schemeClr val="dk1"/>
              </a:solidFill>
              <a:effectLst/>
              <a:latin typeface="+mn-lt"/>
              <a:ea typeface="+mn-ea"/>
              <a:cs typeface="+mn-cs"/>
            </a:rPr>
            <a:t>人少ない値となっている。</a:t>
          </a:r>
          <a:endParaRPr lang="ja-JP" altLang="ja-JP" sz="800">
            <a:effectLst/>
          </a:endParaRPr>
        </a:p>
        <a:p>
          <a:pPr eaLnBrk="1" fontAlgn="auto" latinLnBrk="0" hangingPunct="1"/>
          <a:r>
            <a:rPr kumimoji="1" lang="ja-JP" altLang="ja-JP" sz="1050" b="0" i="0" baseline="0">
              <a:solidFill>
                <a:schemeClr val="dk1"/>
              </a:solidFill>
              <a:effectLst/>
              <a:latin typeface="+mn-lt"/>
              <a:ea typeface="+mn-ea"/>
              <a:cs typeface="+mn-cs"/>
            </a:rPr>
            <a:t>　今後においては、行政事務の複雑多様化や行政需要が拡大傾向、新たな施策に対応するため及び職員の能力向上を図るとともに、会計年度任用職員・再任用制度の運用などによって住民サービスの維持や向上を図っていく。</a:t>
          </a:r>
          <a:endParaRPr lang="ja-JP" altLang="ja-JP" sz="800">
            <a:effectLst/>
          </a:endParaRP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60</xdr:row>
      <xdr:rowOff>86208</xdr:rowOff>
    </xdr:from>
    <xdr:to>
      <xdr:col>81</xdr:col>
      <xdr:colOff>44450</xdr:colOff>
      <xdr:row>67</xdr:row>
      <xdr:rowOff>98349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373208"/>
          <a:ext cx="0" cy="12122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70426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557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98349</xdr:rowOff>
    </xdr:from>
    <xdr:to>
      <xdr:col>81</xdr:col>
      <xdr:colOff>133350</xdr:colOff>
      <xdr:row>67</xdr:row>
      <xdr:rowOff>98349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585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1135</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10116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60</xdr:row>
      <xdr:rowOff>86208</xdr:rowOff>
    </xdr:from>
    <xdr:to>
      <xdr:col>81</xdr:col>
      <xdr:colOff>133350</xdr:colOff>
      <xdr:row>60</xdr:row>
      <xdr:rowOff>86208</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373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87655</xdr:rowOff>
    </xdr:from>
    <xdr:to>
      <xdr:col>81</xdr:col>
      <xdr:colOff>44450</xdr:colOff>
      <xdr:row>60</xdr:row>
      <xdr:rowOff>88621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374655"/>
          <a:ext cx="838200" cy="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69613</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5280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97536</xdr:rowOff>
    </xdr:from>
    <xdr:to>
      <xdr:col>81</xdr:col>
      <xdr:colOff>95250</xdr:colOff>
      <xdr:row>62</xdr:row>
      <xdr:rowOff>27686</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55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87655</xdr:rowOff>
    </xdr:from>
    <xdr:to>
      <xdr:col>77</xdr:col>
      <xdr:colOff>44450</xdr:colOff>
      <xdr:row>60</xdr:row>
      <xdr:rowOff>94894</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5290800" y="10374655"/>
          <a:ext cx="8890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85471</xdr:rowOff>
    </xdr:from>
    <xdr:to>
      <xdr:col>77</xdr:col>
      <xdr:colOff>95250</xdr:colOff>
      <xdr:row>62</xdr:row>
      <xdr:rowOff>15621</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543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398</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6302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94894</xdr:rowOff>
    </xdr:from>
    <xdr:to>
      <xdr:col>72</xdr:col>
      <xdr:colOff>203200</xdr:colOff>
      <xdr:row>60</xdr:row>
      <xdr:rowOff>97307</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flipV="1">
          <a:off x="14401800" y="10381894"/>
          <a:ext cx="889000" cy="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82093</xdr:rowOff>
    </xdr:from>
    <xdr:to>
      <xdr:col>73</xdr:col>
      <xdr:colOff>44450</xdr:colOff>
      <xdr:row>62</xdr:row>
      <xdr:rowOff>12243</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54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168470</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62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95377</xdr:rowOff>
    </xdr:from>
    <xdr:to>
      <xdr:col>68</xdr:col>
      <xdr:colOff>152400</xdr:colOff>
      <xdr:row>60</xdr:row>
      <xdr:rowOff>97307</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382377"/>
          <a:ext cx="889000" cy="1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76302</xdr:rowOff>
    </xdr:from>
    <xdr:to>
      <xdr:col>68</xdr:col>
      <xdr:colOff>203200</xdr:colOff>
      <xdr:row>62</xdr:row>
      <xdr:rowOff>6452</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534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162679</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621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52171</xdr:rowOff>
    </xdr:from>
    <xdr:to>
      <xdr:col>64</xdr:col>
      <xdr:colOff>152400</xdr:colOff>
      <xdr:row>61</xdr:row>
      <xdr:rowOff>153771</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510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138548</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596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37821</xdr:rowOff>
    </xdr:from>
    <xdr:to>
      <xdr:col>81</xdr:col>
      <xdr:colOff>95250</xdr:colOff>
      <xdr:row>60</xdr:row>
      <xdr:rowOff>139421</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324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130548</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246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36855</xdr:rowOff>
    </xdr:from>
    <xdr:to>
      <xdr:col>77</xdr:col>
      <xdr:colOff>95250</xdr:colOff>
      <xdr:row>60</xdr:row>
      <xdr:rowOff>138455</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32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148632</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0927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44094</xdr:rowOff>
    </xdr:from>
    <xdr:to>
      <xdr:col>73</xdr:col>
      <xdr:colOff>44450</xdr:colOff>
      <xdr:row>60</xdr:row>
      <xdr:rowOff>145694</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331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155871</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099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46507</xdr:rowOff>
    </xdr:from>
    <xdr:to>
      <xdr:col>68</xdr:col>
      <xdr:colOff>203200</xdr:colOff>
      <xdr:row>60</xdr:row>
      <xdr:rowOff>148107</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333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158284</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1023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44577</xdr:rowOff>
    </xdr:from>
    <xdr:to>
      <xdr:col>64</xdr:col>
      <xdr:colOff>152400</xdr:colOff>
      <xdr:row>60</xdr:row>
      <xdr:rowOff>146177</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331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156354</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1004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900" b="0" i="0" baseline="0">
              <a:solidFill>
                <a:schemeClr val="dk1"/>
              </a:solidFill>
              <a:effectLst/>
              <a:latin typeface="+mn-lt"/>
              <a:ea typeface="+mn-ea"/>
              <a:cs typeface="+mn-cs"/>
            </a:rPr>
            <a:t>類似団体と比べ</a:t>
          </a:r>
          <a:r>
            <a:rPr kumimoji="1" lang="en-US" altLang="ja-JP" sz="900" b="0" i="0" baseline="0">
              <a:solidFill>
                <a:schemeClr val="dk1"/>
              </a:solidFill>
              <a:effectLst/>
              <a:latin typeface="+mn-lt"/>
              <a:ea typeface="+mn-ea"/>
              <a:cs typeface="+mn-cs"/>
            </a:rPr>
            <a:t>0.9</a:t>
          </a:r>
          <a:r>
            <a:rPr kumimoji="1" lang="ja-JP" altLang="ja-JP" sz="900" b="0" i="0" baseline="0">
              <a:solidFill>
                <a:schemeClr val="dk1"/>
              </a:solidFill>
              <a:effectLst/>
              <a:latin typeface="+mn-lt"/>
              <a:ea typeface="+mn-ea"/>
              <a:cs typeface="+mn-cs"/>
            </a:rPr>
            <a:t>ポイント高い結果となっており、前年度と比べると</a:t>
          </a:r>
          <a:r>
            <a:rPr kumimoji="1" lang="en-US" altLang="ja-JP" sz="900" b="0" i="0" baseline="0">
              <a:solidFill>
                <a:schemeClr val="dk1"/>
              </a:solidFill>
              <a:effectLst/>
              <a:latin typeface="+mn-lt"/>
              <a:ea typeface="+mn-ea"/>
              <a:cs typeface="+mn-cs"/>
            </a:rPr>
            <a:t>0.6</a:t>
          </a:r>
          <a:r>
            <a:rPr kumimoji="1" lang="ja-JP" altLang="ja-JP" sz="900" b="0" i="0" baseline="0">
              <a:solidFill>
                <a:schemeClr val="dk1"/>
              </a:solidFill>
              <a:effectLst/>
              <a:latin typeface="+mn-lt"/>
              <a:ea typeface="+mn-ea"/>
              <a:cs typeface="+mn-cs"/>
            </a:rPr>
            <a:t>ポイント悪化している。</a:t>
          </a:r>
          <a:endParaRPr lang="ja-JP" altLang="ja-JP" sz="900">
            <a:effectLst/>
          </a:endParaRPr>
        </a:p>
        <a:p>
          <a:pPr eaLnBrk="1" fontAlgn="auto" latinLnBrk="0" hangingPunct="1"/>
          <a:r>
            <a:rPr kumimoji="1" lang="ja-JP" altLang="ja-JP" sz="900" b="0" i="0" baseline="0">
              <a:solidFill>
                <a:schemeClr val="dk1"/>
              </a:solidFill>
              <a:effectLst/>
              <a:latin typeface="+mn-lt"/>
              <a:ea typeface="+mn-ea"/>
              <a:cs typeface="+mn-cs"/>
            </a:rPr>
            <a:t>　本町においては、過去の大型事業に関する地方債償還額が依然として大きいため、類似団体よりも比率が高止まりしている</a:t>
          </a:r>
          <a:r>
            <a:rPr kumimoji="1" lang="ja-JP" altLang="en-US" sz="900" b="0" i="0" baseline="0">
              <a:solidFill>
                <a:schemeClr val="dk1"/>
              </a:solidFill>
              <a:effectLst/>
              <a:latin typeface="+mn-lt"/>
              <a:ea typeface="+mn-ea"/>
              <a:cs typeface="+mn-cs"/>
            </a:rPr>
            <a:t>。令和</a:t>
          </a:r>
          <a:r>
            <a:rPr kumimoji="1" lang="en-US" altLang="ja-JP" sz="900" b="0" i="0" baseline="0">
              <a:solidFill>
                <a:schemeClr val="dk1"/>
              </a:solidFill>
              <a:effectLst/>
              <a:latin typeface="+mn-lt"/>
              <a:ea typeface="+mn-ea"/>
              <a:cs typeface="+mn-cs"/>
            </a:rPr>
            <a:t>6</a:t>
          </a:r>
          <a:r>
            <a:rPr kumimoji="1" lang="ja-JP" altLang="en-US" sz="900" b="0" i="0" baseline="0">
              <a:solidFill>
                <a:schemeClr val="dk1"/>
              </a:solidFill>
              <a:effectLst/>
              <a:latin typeface="+mn-lt"/>
              <a:ea typeface="+mn-ea"/>
              <a:cs typeface="+mn-cs"/>
            </a:rPr>
            <a:t>年度については令和</a:t>
          </a:r>
          <a:r>
            <a:rPr kumimoji="1" lang="en-US" altLang="ja-JP" sz="900" b="0" i="0" baseline="0">
              <a:solidFill>
                <a:schemeClr val="dk1"/>
              </a:solidFill>
              <a:effectLst/>
              <a:latin typeface="+mn-lt"/>
              <a:ea typeface="+mn-ea"/>
              <a:cs typeface="+mn-cs"/>
            </a:rPr>
            <a:t>2</a:t>
          </a:r>
          <a:r>
            <a:rPr kumimoji="1" lang="ja-JP" altLang="en-US" sz="900" b="0" i="0" baseline="0">
              <a:solidFill>
                <a:schemeClr val="dk1"/>
              </a:solidFill>
              <a:effectLst/>
              <a:latin typeface="+mn-lt"/>
              <a:ea typeface="+mn-ea"/>
              <a:cs typeface="+mn-cs"/>
            </a:rPr>
            <a:t>年度借入の戸別受信機整備事業や歴史文化交流館整備事業の元金償還開始により</a:t>
          </a:r>
          <a:r>
            <a:rPr kumimoji="1" lang="ja-JP" altLang="ja-JP" sz="900" b="0" i="0" baseline="0">
              <a:solidFill>
                <a:schemeClr val="dk1"/>
              </a:solidFill>
              <a:effectLst/>
              <a:latin typeface="+mn-lt"/>
              <a:ea typeface="+mn-ea"/>
              <a:cs typeface="+mn-cs"/>
            </a:rPr>
            <a:t>、元利償還金が</a:t>
          </a:r>
          <a:r>
            <a:rPr kumimoji="1" lang="ja-JP" altLang="en-US" sz="900" b="0" i="0" baseline="0">
              <a:solidFill>
                <a:schemeClr val="dk1"/>
              </a:solidFill>
              <a:effectLst/>
              <a:latin typeface="+mn-lt"/>
              <a:ea typeface="+mn-ea"/>
              <a:cs typeface="+mn-cs"/>
            </a:rPr>
            <a:t>増加している。</a:t>
          </a:r>
          <a:endParaRPr lang="ja-JP" altLang="ja-JP" sz="900">
            <a:effectLst/>
          </a:endParaRPr>
        </a:p>
        <a:p>
          <a:pPr eaLnBrk="1" fontAlgn="auto" latinLnBrk="0" hangingPunct="1"/>
          <a:r>
            <a:rPr kumimoji="1" lang="ja-JP" altLang="ja-JP" sz="900" b="0" i="0" baseline="0">
              <a:solidFill>
                <a:schemeClr val="dk1"/>
              </a:solidFill>
              <a:effectLst/>
              <a:latin typeface="+mn-lt"/>
              <a:ea typeface="+mn-ea"/>
              <a:cs typeface="+mn-cs"/>
            </a:rPr>
            <a:t>　今後においては、歴史文化交流館整備事業や新庁舎建設事業の償還開始や、準元利償還金においては、公共下水道事業の償還額増加、さらに、一部事務組合の清掃工場建て替えに伴う当組合への公債費負担額が増加するため、今後の改善は見込めない状況である。</a:t>
          </a:r>
          <a:endParaRPr lang="ja-JP" altLang="ja-JP" sz="900">
            <a:effectLst/>
          </a:endParaRPr>
        </a:p>
        <a:p>
          <a:pPr eaLnBrk="1" fontAlgn="auto" latinLnBrk="0" hangingPunct="1"/>
          <a:r>
            <a:rPr kumimoji="1" lang="ja-JP" altLang="ja-JP" sz="900" b="0" i="0" baseline="0">
              <a:solidFill>
                <a:schemeClr val="dk1"/>
              </a:solidFill>
              <a:effectLst/>
              <a:latin typeface="+mn-lt"/>
              <a:ea typeface="+mn-ea"/>
              <a:cs typeface="+mn-cs"/>
            </a:rPr>
            <a:t>　このため、自主財源の確保に努めつつ、建設事業債発行については交付税措置のあるものを主とし、起債借入額は当年度の元金償還額以下を基本とした財政運営を徹底していく。</a:t>
          </a:r>
          <a:endParaRPr lang="ja-JP" altLang="ja-JP" sz="900">
            <a:effectLst/>
          </a:endParaRPr>
        </a:p>
        <a:p>
          <a:endParaRPr kumimoji="1" lang="ja-JP" altLang="en-US" sz="105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a:extLst>
            <a:ext uri="{FF2B5EF4-FFF2-40B4-BE49-F238E27FC236}">
              <a16:creationId xmlns:a16="http://schemas.microsoft.com/office/drawing/2014/main" id="{00000000-0008-0000-0300-000075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88900</xdr:rowOff>
    </xdr:from>
    <xdr:to>
      <xdr:col>81</xdr:col>
      <xdr:colOff>44450</xdr:colOff>
      <xdr:row>45</xdr:row>
      <xdr:rowOff>12954</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7018000" y="6261100"/>
          <a:ext cx="0" cy="146710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156481</xdr:rowOff>
    </xdr:from>
    <xdr:ext cx="762000" cy="259045"/>
    <xdr:sp macro="" textlink="">
      <xdr:nvSpPr>
        <xdr:cNvPr id="375" name="公債費負担の状況最小値テキスト">
          <a:extLst>
            <a:ext uri="{FF2B5EF4-FFF2-40B4-BE49-F238E27FC236}">
              <a16:creationId xmlns:a16="http://schemas.microsoft.com/office/drawing/2014/main" id="{00000000-0008-0000-0300-000077010000}"/>
            </a:ext>
          </a:extLst>
        </xdr:cNvPr>
        <xdr:cNvSpPr txBox="1"/>
      </xdr:nvSpPr>
      <xdr:spPr>
        <a:xfrm>
          <a:off x="17106900" y="7700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12954</xdr:rowOff>
    </xdr:from>
    <xdr:to>
      <xdr:col>81</xdr:col>
      <xdr:colOff>133350</xdr:colOff>
      <xdr:row>45</xdr:row>
      <xdr:rowOff>12954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7728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3827</xdr:rowOff>
    </xdr:from>
    <xdr:ext cx="762000" cy="259045"/>
    <xdr:sp macro="" textlink="">
      <xdr:nvSpPr>
        <xdr:cNvPr id="377" name="公債費負担の状況最大値テキスト">
          <a:extLst>
            <a:ext uri="{FF2B5EF4-FFF2-40B4-BE49-F238E27FC236}">
              <a16:creationId xmlns:a16="http://schemas.microsoft.com/office/drawing/2014/main" id="{00000000-0008-0000-0300-000079010000}"/>
            </a:ext>
          </a:extLst>
        </xdr:cNvPr>
        <xdr:cNvSpPr txBox="1"/>
      </xdr:nvSpPr>
      <xdr:spPr>
        <a:xfrm>
          <a:off x="17106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88900</xdr:rowOff>
    </xdr:from>
    <xdr:to>
      <xdr:col>81</xdr:col>
      <xdr:colOff>133350</xdr:colOff>
      <xdr:row>36</xdr:row>
      <xdr:rowOff>88900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42418</xdr:rowOff>
    </xdr:from>
    <xdr:to>
      <xdr:col>81</xdr:col>
      <xdr:colOff>44450</xdr:colOff>
      <xdr:row>41</xdr:row>
      <xdr:rowOff>100330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179800" y="7071868"/>
          <a:ext cx="8382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150639</xdr:rowOff>
    </xdr:from>
    <xdr:ext cx="762000" cy="259045"/>
    <xdr:sp macro="" textlink="">
      <xdr:nvSpPr>
        <xdr:cNvPr id="380" name="公債費負担の状況平均値テキスト">
          <a:extLst>
            <a:ext uri="{FF2B5EF4-FFF2-40B4-BE49-F238E27FC236}">
              <a16:creationId xmlns:a16="http://schemas.microsoft.com/office/drawing/2014/main" id="{00000000-0008-0000-0300-00007C010000}"/>
            </a:ext>
          </a:extLst>
        </xdr:cNvPr>
        <xdr:cNvSpPr txBox="1"/>
      </xdr:nvSpPr>
      <xdr:spPr>
        <a:xfrm>
          <a:off x="17106900" y="68371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134112</xdr:rowOff>
    </xdr:from>
    <xdr:to>
      <xdr:col>81</xdr:col>
      <xdr:colOff>95250</xdr:colOff>
      <xdr:row>41</xdr:row>
      <xdr:rowOff>64262</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9672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13462</xdr:rowOff>
    </xdr:from>
    <xdr:to>
      <xdr:col>77</xdr:col>
      <xdr:colOff>44450</xdr:colOff>
      <xdr:row>41</xdr:row>
      <xdr:rowOff>42418</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5290800" y="7042912"/>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134112</xdr:rowOff>
    </xdr:from>
    <xdr:to>
      <xdr:col>77</xdr:col>
      <xdr:colOff>95250</xdr:colOff>
      <xdr:row>41</xdr:row>
      <xdr:rowOff>64262</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129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74439</xdr:rowOff>
    </xdr:from>
    <xdr:ext cx="7366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5798800" y="67609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13462</xdr:rowOff>
    </xdr:from>
    <xdr:to>
      <xdr:col>72</xdr:col>
      <xdr:colOff>203200</xdr:colOff>
      <xdr:row>41</xdr:row>
      <xdr:rowOff>23114</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4401800" y="7042912"/>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124460</xdr:rowOff>
    </xdr:from>
    <xdr:to>
      <xdr:col>73</xdr:col>
      <xdr:colOff>44450</xdr:colOff>
      <xdr:row>41</xdr:row>
      <xdr:rowOff>54610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5240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64787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909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23114</xdr:rowOff>
    </xdr:from>
    <xdr:to>
      <xdr:col>68</xdr:col>
      <xdr:colOff>152400</xdr:colOff>
      <xdr:row>41</xdr:row>
      <xdr:rowOff>109982</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3512800" y="7052564"/>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124460</xdr:rowOff>
    </xdr:from>
    <xdr:to>
      <xdr:col>68</xdr:col>
      <xdr:colOff>203200</xdr:colOff>
      <xdr:row>41</xdr:row>
      <xdr:rowOff>54610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4351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64787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020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10922</xdr:rowOff>
    </xdr:from>
    <xdr:to>
      <xdr:col>64</xdr:col>
      <xdr:colOff>152400</xdr:colOff>
      <xdr:row>41</xdr:row>
      <xdr:rowOff>112522</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3462000" y="704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122699</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131800" y="680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49530</xdr:rowOff>
    </xdr:from>
    <xdr:to>
      <xdr:col>81</xdr:col>
      <xdr:colOff>95250</xdr:colOff>
      <xdr:row>41</xdr:row>
      <xdr:rowOff>151130</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9672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21607</xdr:rowOff>
    </xdr:from>
    <xdr:ext cx="762000" cy="259045"/>
    <xdr:sp macro="" textlink="">
      <xdr:nvSpPr>
        <xdr:cNvPr id="399" name="公債費負担の状況該当値テキスト">
          <a:extLst>
            <a:ext uri="{FF2B5EF4-FFF2-40B4-BE49-F238E27FC236}">
              <a16:creationId xmlns:a16="http://schemas.microsoft.com/office/drawing/2014/main" id="{00000000-0008-0000-0300-00008F010000}"/>
            </a:ext>
          </a:extLst>
        </xdr:cNvPr>
        <xdr:cNvSpPr txBox="1"/>
      </xdr:nvSpPr>
      <xdr:spPr>
        <a:xfrm>
          <a:off x="17106900" y="705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163068</xdr:rowOff>
    </xdr:from>
    <xdr:to>
      <xdr:col>77</xdr:col>
      <xdr:colOff>95250</xdr:colOff>
      <xdr:row>41</xdr:row>
      <xdr:rowOff>93218</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129000" y="7021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77995</xdr:rowOff>
    </xdr:from>
    <xdr:ext cx="7366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798800" y="71074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134112</xdr:rowOff>
    </xdr:from>
    <xdr:to>
      <xdr:col>73</xdr:col>
      <xdr:colOff>44450</xdr:colOff>
      <xdr:row>41</xdr:row>
      <xdr:rowOff>64262</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5240000" y="6992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49039</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909800" y="7078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143764</xdr:rowOff>
    </xdr:from>
    <xdr:to>
      <xdr:col>68</xdr:col>
      <xdr:colOff>203200</xdr:colOff>
      <xdr:row>41</xdr:row>
      <xdr:rowOff>73914</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4351000" y="7001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58691</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020800" y="7088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59182</xdr:rowOff>
    </xdr:from>
    <xdr:to>
      <xdr:col>64</xdr:col>
      <xdr:colOff>152400</xdr:colOff>
      <xdr:row>41</xdr:row>
      <xdr:rowOff>160782</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3462000" y="7088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145559</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131800" y="7175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900" b="0" i="0" baseline="0">
              <a:solidFill>
                <a:schemeClr val="dk1"/>
              </a:solidFill>
              <a:effectLst/>
              <a:latin typeface="+mn-lt"/>
              <a:ea typeface="+mn-ea"/>
              <a:cs typeface="+mn-cs"/>
            </a:rPr>
            <a:t>　将来負担比率は△</a:t>
          </a:r>
          <a:r>
            <a:rPr kumimoji="1" lang="en-US" altLang="ja-JP" sz="900" b="0" i="0" baseline="0">
              <a:solidFill>
                <a:schemeClr val="dk1"/>
              </a:solidFill>
              <a:effectLst/>
              <a:latin typeface="+mn-lt"/>
              <a:ea typeface="+mn-ea"/>
              <a:cs typeface="+mn-cs"/>
            </a:rPr>
            <a:t>35.8</a:t>
          </a:r>
          <a:r>
            <a:rPr kumimoji="1" lang="ja-JP" altLang="ja-JP" sz="900" b="0" i="0" baseline="0">
              <a:solidFill>
                <a:schemeClr val="dk1"/>
              </a:solidFill>
              <a:effectLst/>
              <a:latin typeface="+mn-lt"/>
              <a:ea typeface="+mn-ea"/>
              <a:cs typeface="+mn-cs"/>
            </a:rPr>
            <a:t>％（</a:t>
          </a:r>
          <a:r>
            <a:rPr kumimoji="1" lang="en-US" altLang="ja-JP" sz="900" b="0" i="0" baseline="0">
              <a:solidFill>
                <a:schemeClr val="dk1"/>
              </a:solidFill>
              <a:effectLst/>
              <a:latin typeface="+mn-lt"/>
              <a:ea typeface="+mn-ea"/>
              <a:cs typeface="+mn-cs"/>
            </a:rPr>
            <a:t>18.3</a:t>
          </a:r>
          <a:r>
            <a:rPr kumimoji="1" lang="ja-JP" altLang="ja-JP" sz="900" b="0" i="0" baseline="0">
              <a:solidFill>
                <a:schemeClr val="dk1"/>
              </a:solidFill>
              <a:effectLst/>
              <a:latin typeface="+mn-lt"/>
              <a:ea typeface="+mn-ea"/>
              <a:cs typeface="+mn-cs"/>
            </a:rPr>
            <a:t>ポイントの</a:t>
          </a:r>
          <a:r>
            <a:rPr kumimoji="1" lang="ja-JP" altLang="en-US" sz="900" b="0" i="0" baseline="0">
              <a:solidFill>
                <a:schemeClr val="dk1"/>
              </a:solidFill>
              <a:effectLst/>
              <a:latin typeface="+mn-lt"/>
              <a:ea typeface="+mn-ea"/>
              <a:cs typeface="+mn-cs"/>
            </a:rPr>
            <a:t>改善</a:t>
          </a:r>
          <a:r>
            <a:rPr kumimoji="1" lang="ja-JP" altLang="ja-JP" sz="900" b="0" i="0" baseline="0">
              <a:solidFill>
                <a:schemeClr val="dk1"/>
              </a:solidFill>
              <a:effectLst/>
              <a:latin typeface="+mn-lt"/>
              <a:ea typeface="+mn-ea"/>
              <a:cs typeface="+mn-cs"/>
            </a:rPr>
            <a:t>）となっている。 </a:t>
          </a:r>
          <a:endParaRPr lang="ja-JP" altLang="ja-JP" sz="900">
            <a:effectLst/>
          </a:endParaRPr>
        </a:p>
        <a:p>
          <a:pPr eaLnBrk="1" fontAlgn="auto" latinLnBrk="0" hangingPunct="1"/>
          <a:r>
            <a:rPr kumimoji="1" lang="ja-JP" altLang="ja-JP" sz="900" b="0" i="0" baseline="0">
              <a:solidFill>
                <a:schemeClr val="dk1"/>
              </a:solidFill>
              <a:effectLst/>
              <a:latin typeface="+mn-lt"/>
              <a:ea typeface="+mn-ea"/>
              <a:cs typeface="+mn-cs"/>
            </a:rPr>
            <a:t>　</a:t>
          </a:r>
          <a:r>
            <a:rPr kumimoji="1" lang="ja-JP" altLang="en-US" sz="900" b="0" i="0" baseline="0">
              <a:solidFill>
                <a:schemeClr val="dk1"/>
              </a:solidFill>
              <a:effectLst/>
              <a:latin typeface="+mn-lt"/>
              <a:ea typeface="+mn-ea"/>
              <a:cs typeface="+mn-cs"/>
            </a:rPr>
            <a:t>改善</a:t>
          </a:r>
          <a:r>
            <a:rPr kumimoji="1" lang="ja-JP" altLang="ja-JP" sz="900" b="0" i="0" baseline="0">
              <a:solidFill>
                <a:schemeClr val="dk1"/>
              </a:solidFill>
              <a:effectLst/>
              <a:latin typeface="+mn-lt"/>
              <a:ea typeface="+mn-ea"/>
              <a:cs typeface="+mn-cs"/>
            </a:rPr>
            <a:t>の理由は、分子の部分において、</a:t>
          </a:r>
          <a:r>
            <a:rPr kumimoji="1" lang="ja-JP" altLang="en-US" sz="900" b="0" i="0" baseline="0">
              <a:solidFill>
                <a:schemeClr val="dk1"/>
              </a:solidFill>
              <a:effectLst/>
              <a:latin typeface="+mn-lt"/>
              <a:ea typeface="+mn-ea"/>
              <a:cs typeface="+mn-cs"/>
            </a:rPr>
            <a:t>地方債の残高の減少に加え、ふるさとづくり応援基金の積み立てなどによる充当可能基金の増加が主な要因である。</a:t>
          </a:r>
          <a:endParaRPr kumimoji="1" lang="en-US" altLang="ja-JP" sz="900" b="0" i="0" baseline="0">
            <a:solidFill>
              <a:schemeClr val="dk1"/>
            </a:solidFill>
            <a:effectLst/>
            <a:latin typeface="+mn-lt"/>
            <a:ea typeface="+mn-ea"/>
            <a:cs typeface="+mn-cs"/>
          </a:endParaRPr>
        </a:p>
        <a:p>
          <a:pPr eaLnBrk="1" fontAlgn="auto" latinLnBrk="0" hangingPunct="1"/>
          <a:r>
            <a:rPr kumimoji="1" lang="ja-JP" altLang="ja-JP" sz="900" b="0" i="0" baseline="0">
              <a:solidFill>
                <a:schemeClr val="dk1"/>
              </a:solidFill>
              <a:effectLst/>
              <a:latin typeface="+mn-lt"/>
              <a:ea typeface="+mn-ea"/>
              <a:cs typeface="+mn-cs"/>
            </a:rPr>
            <a:t>　今後においては、基金総額の増加や元利償還額を上回らない地方債発行の抑制など比率改善の要素はあるが、福祉組合のごみ処理施設の起債償還が令和</a:t>
          </a:r>
          <a:r>
            <a:rPr kumimoji="1" lang="en-US" altLang="ja-JP" sz="900" b="0" i="0" baseline="0">
              <a:solidFill>
                <a:schemeClr val="dk1"/>
              </a:solidFill>
              <a:effectLst/>
              <a:latin typeface="+mn-lt"/>
              <a:ea typeface="+mn-ea"/>
              <a:cs typeface="+mn-cs"/>
            </a:rPr>
            <a:t>3</a:t>
          </a:r>
          <a:r>
            <a:rPr kumimoji="1" lang="ja-JP" altLang="ja-JP" sz="900" b="0" i="0" baseline="0">
              <a:solidFill>
                <a:schemeClr val="dk1"/>
              </a:solidFill>
              <a:effectLst/>
              <a:latin typeface="+mn-lt"/>
              <a:ea typeface="+mn-ea"/>
              <a:cs typeface="+mn-cs"/>
            </a:rPr>
            <a:t>年度から開始されたことや、一般会計における新庁舎建設事業に対する多額の地方債発行などがあるため、ごみ処理施設地方債残高が減る一定の期間までは悪化し続けると見込まれる。</a:t>
          </a:r>
          <a:endParaRPr lang="ja-JP" altLang="ja-JP" sz="900">
            <a:effectLst/>
          </a:endParaRPr>
        </a:p>
      </xdr:txBody>
    </xdr:sp>
    <xdr:clientData/>
  </xdr:twoCellAnchor>
  <xdr:oneCellAnchor>
    <xdr:from>
      <xdr:col>61</xdr:col>
      <xdr:colOff>6350</xdr:colOff>
      <xdr:row>10</xdr:row>
      <xdr:rowOff>63500</xdr:rowOff>
    </xdr:from>
    <xdr:ext cx="298543" cy="225703"/>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66548</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451100"/>
          <a:ext cx="0" cy="15587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38625</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81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66548</xdr:rowOff>
    </xdr:from>
    <xdr:to>
      <xdr:col>81</xdr:col>
      <xdr:colOff>133350</xdr:colOff>
      <xdr:row>23</xdr:row>
      <xdr:rowOff>66548</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4009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86377</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14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143527</xdr:rowOff>
    </xdr:from>
    <xdr:ext cx="762000" cy="259045"/>
    <xdr:sp macro="" textlink="">
      <xdr:nvSpPr>
        <xdr:cNvPr id="439" name="将来負担の状況平均値テキスト">
          <a:extLst>
            <a:ext uri="{FF2B5EF4-FFF2-40B4-BE49-F238E27FC236}">
              <a16:creationId xmlns:a16="http://schemas.microsoft.com/office/drawing/2014/main" id="{00000000-0008-0000-0300-0000B7010000}"/>
            </a:ext>
          </a:extLst>
        </xdr:cNvPr>
        <xdr:cNvSpPr txBox="1"/>
      </xdr:nvSpPr>
      <xdr:spPr>
        <a:xfrm>
          <a:off x="17106900" y="237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0</xdr:rowOff>
    </xdr:from>
    <xdr:to>
      <xdr:col>77</xdr:col>
      <xdr:colOff>95250</xdr:colOff>
      <xdr:row>14</xdr:row>
      <xdr:rowOff>101600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111777</xdr:rowOff>
    </xdr:from>
    <xdr:ext cx="7366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216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0</xdr:rowOff>
    </xdr:from>
    <xdr:to>
      <xdr:col>73</xdr:col>
      <xdr:colOff>44450</xdr:colOff>
      <xdr:row>14</xdr:row>
      <xdr:rowOff>101600</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5240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111777</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909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66599</xdr:rowOff>
    </xdr:from>
    <xdr:to>
      <xdr:col>68</xdr:col>
      <xdr:colOff>203200</xdr:colOff>
      <xdr:row>14</xdr:row>
      <xdr:rowOff>168199</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4351000" y="246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6926</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020800" y="2235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55372</xdr:rowOff>
    </xdr:from>
    <xdr:to>
      <xdr:col>64</xdr:col>
      <xdr:colOff>152400</xdr:colOff>
      <xdr:row>15</xdr:row>
      <xdr:rowOff>156972</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3462000" y="2627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167149</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3131800" y="2395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長崎県波佐見町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14,111
14,030
56.00
10,363,274
9,999,927
77,285
4,112,518
6,732,733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900" b="0" i="0" baseline="0">
              <a:solidFill>
                <a:schemeClr val="dk1"/>
              </a:solidFill>
              <a:effectLst/>
              <a:latin typeface="+mn-lt"/>
              <a:ea typeface="+mn-ea"/>
              <a:cs typeface="+mn-cs"/>
            </a:rPr>
            <a:t>　経常収支比率に占める人件費の割合は</a:t>
          </a:r>
          <a:r>
            <a:rPr kumimoji="1" lang="en-US" altLang="ja-JP" sz="900" b="0" i="0" baseline="0">
              <a:solidFill>
                <a:schemeClr val="dk1"/>
              </a:solidFill>
              <a:effectLst/>
              <a:latin typeface="+mn-lt"/>
              <a:ea typeface="+mn-ea"/>
              <a:cs typeface="+mn-cs"/>
            </a:rPr>
            <a:t>19.5</a:t>
          </a:r>
          <a:r>
            <a:rPr kumimoji="1" lang="ja-JP" altLang="ja-JP" sz="900" b="0" i="0" baseline="0">
              <a:solidFill>
                <a:schemeClr val="dk1"/>
              </a:solidFill>
              <a:effectLst/>
              <a:latin typeface="+mn-lt"/>
              <a:ea typeface="+mn-ea"/>
              <a:cs typeface="+mn-cs"/>
            </a:rPr>
            <a:t>％となり、類似団体に比べ</a:t>
          </a:r>
          <a:r>
            <a:rPr kumimoji="1" lang="en-US" altLang="ja-JP" sz="900" b="0" i="0" baseline="0">
              <a:solidFill>
                <a:schemeClr val="dk1"/>
              </a:solidFill>
              <a:effectLst/>
              <a:latin typeface="+mn-lt"/>
              <a:ea typeface="+mn-ea"/>
              <a:cs typeface="+mn-cs"/>
            </a:rPr>
            <a:t>5.9</a:t>
          </a:r>
          <a:r>
            <a:rPr kumimoji="1" lang="ja-JP" altLang="ja-JP" sz="900" b="0" i="0" baseline="0">
              <a:solidFill>
                <a:schemeClr val="dk1"/>
              </a:solidFill>
              <a:effectLst/>
              <a:latin typeface="+mn-lt"/>
              <a:ea typeface="+mn-ea"/>
              <a:cs typeface="+mn-cs"/>
            </a:rPr>
            <a:t>ポイント低くなっている。</a:t>
          </a:r>
          <a:endParaRPr lang="ja-JP" altLang="ja-JP" sz="900">
            <a:effectLst/>
          </a:endParaRPr>
        </a:p>
        <a:p>
          <a:pPr eaLnBrk="1" fontAlgn="auto" latinLnBrk="0" hangingPunct="1"/>
          <a:r>
            <a:rPr kumimoji="1" lang="ja-JP" altLang="ja-JP" sz="900" b="0" i="0" baseline="0">
              <a:solidFill>
                <a:schemeClr val="dk1"/>
              </a:solidFill>
              <a:effectLst/>
              <a:latin typeface="+mn-lt"/>
              <a:ea typeface="+mn-ea"/>
              <a:cs typeface="+mn-cs"/>
            </a:rPr>
            <a:t>　本町の人口一人当たりの人件費決算額は</a:t>
          </a:r>
          <a:r>
            <a:rPr kumimoji="1" lang="en-US" altLang="ja-JP" sz="900" b="0" i="0" baseline="0">
              <a:solidFill>
                <a:schemeClr val="dk1"/>
              </a:solidFill>
              <a:effectLst/>
              <a:latin typeface="+mn-lt"/>
              <a:ea typeface="+mn-ea"/>
              <a:cs typeface="+mn-cs"/>
            </a:rPr>
            <a:t>69,565</a:t>
          </a:r>
          <a:r>
            <a:rPr kumimoji="1" lang="ja-JP" altLang="ja-JP" sz="900" b="0" i="0" baseline="0">
              <a:solidFill>
                <a:schemeClr val="dk1"/>
              </a:solidFill>
              <a:effectLst/>
              <a:latin typeface="+mn-lt"/>
              <a:ea typeface="+mn-ea"/>
              <a:cs typeface="+mn-cs"/>
            </a:rPr>
            <a:t>円であり、類似団体平均</a:t>
          </a:r>
          <a:r>
            <a:rPr kumimoji="1" lang="en-US" altLang="ja-JP" sz="900" b="0" i="0" baseline="0">
              <a:solidFill>
                <a:schemeClr val="dk1"/>
              </a:solidFill>
              <a:effectLst/>
              <a:latin typeface="+mn-lt"/>
              <a:ea typeface="+mn-ea"/>
              <a:cs typeface="+mn-cs"/>
            </a:rPr>
            <a:t>120,794</a:t>
          </a:r>
          <a:r>
            <a:rPr kumimoji="1" lang="ja-JP" altLang="ja-JP" sz="900" b="0" i="0" baseline="0">
              <a:solidFill>
                <a:schemeClr val="dk1"/>
              </a:solidFill>
              <a:effectLst/>
              <a:latin typeface="+mn-lt"/>
              <a:ea typeface="+mn-ea"/>
              <a:cs typeface="+mn-cs"/>
            </a:rPr>
            <a:t>円と比べ、約</a:t>
          </a:r>
          <a:r>
            <a:rPr kumimoji="1" lang="en-US" altLang="ja-JP" sz="900" b="0" i="0" baseline="0">
              <a:solidFill>
                <a:schemeClr val="dk1"/>
              </a:solidFill>
              <a:effectLst/>
              <a:latin typeface="+mn-lt"/>
              <a:ea typeface="+mn-ea"/>
              <a:cs typeface="+mn-cs"/>
            </a:rPr>
            <a:t>42.4</a:t>
          </a:r>
          <a:r>
            <a:rPr kumimoji="1" lang="ja-JP" altLang="ja-JP" sz="900" b="0" i="0" baseline="0">
              <a:solidFill>
                <a:schemeClr val="dk1"/>
              </a:solidFill>
              <a:effectLst/>
              <a:latin typeface="+mn-lt"/>
              <a:ea typeface="+mn-ea"/>
              <a:cs typeface="+mn-cs"/>
            </a:rPr>
            <a:t>％削減できている。事業費支弁費等の人件費に準ずる費用を含めた人口</a:t>
          </a:r>
          <a:r>
            <a:rPr kumimoji="1" lang="en-US" altLang="ja-JP" sz="900" b="0" i="0" baseline="0">
              <a:solidFill>
                <a:schemeClr val="dk1"/>
              </a:solidFill>
              <a:effectLst/>
              <a:latin typeface="+mn-lt"/>
              <a:ea typeface="+mn-ea"/>
              <a:cs typeface="+mn-cs"/>
            </a:rPr>
            <a:t>1</a:t>
          </a:r>
          <a:r>
            <a:rPr kumimoji="1" lang="ja-JP" altLang="ja-JP" sz="900" b="0" i="0" baseline="0">
              <a:solidFill>
                <a:schemeClr val="dk1"/>
              </a:solidFill>
              <a:effectLst/>
              <a:latin typeface="+mn-lt"/>
              <a:ea typeface="+mn-ea"/>
              <a:cs typeface="+mn-cs"/>
            </a:rPr>
            <a:t>人当たりの決算額</a:t>
          </a:r>
          <a:r>
            <a:rPr kumimoji="1" lang="en-US" altLang="ja-JP" sz="900" b="0" i="0" baseline="0">
              <a:solidFill>
                <a:schemeClr val="dk1"/>
              </a:solidFill>
              <a:effectLst/>
              <a:latin typeface="+mn-lt"/>
              <a:ea typeface="+mn-ea"/>
              <a:cs typeface="+mn-cs"/>
            </a:rPr>
            <a:t>78,633</a:t>
          </a:r>
          <a:r>
            <a:rPr kumimoji="1" lang="ja-JP" altLang="ja-JP" sz="900" b="0" i="0" baseline="0">
              <a:solidFill>
                <a:schemeClr val="dk1"/>
              </a:solidFill>
              <a:effectLst/>
              <a:latin typeface="+mn-lt"/>
              <a:ea typeface="+mn-ea"/>
              <a:cs typeface="+mn-cs"/>
            </a:rPr>
            <a:t>円で、類似団体平均の</a:t>
          </a:r>
          <a:r>
            <a:rPr kumimoji="1" lang="en-US" altLang="ja-JP" sz="900" b="0" i="0" baseline="0">
              <a:solidFill>
                <a:schemeClr val="dk1"/>
              </a:solidFill>
              <a:effectLst/>
              <a:latin typeface="+mn-lt"/>
              <a:ea typeface="+mn-ea"/>
              <a:cs typeface="+mn-cs"/>
            </a:rPr>
            <a:t>139,017</a:t>
          </a:r>
          <a:r>
            <a:rPr kumimoji="1" lang="ja-JP" altLang="ja-JP" sz="900" b="0" i="0" baseline="0">
              <a:solidFill>
                <a:schemeClr val="dk1"/>
              </a:solidFill>
              <a:effectLst/>
              <a:latin typeface="+mn-lt"/>
              <a:ea typeface="+mn-ea"/>
              <a:cs typeface="+mn-cs"/>
            </a:rPr>
            <a:t>円と比べても大きく節減できているが、今後においては、事務量の増加に合わせ職員数を増やすなど職員数の適正な定員管理等に努めながら人件費の抑制も意識していく必要がある。　</a:t>
          </a:r>
          <a:r>
            <a:rPr kumimoji="1" lang="en-US" altLang="ja-JP" sz="900" b="0" i="0" baseline="0">
              <a:solidFill>
                <a:schemeClr val="dk1"/>
              </a:solidFill>
              <a:effectLst/>
              <a:latin typeface="+mn-lt"/>
              <a:ea typeface="+mn-ea"/>
              <a:cs typeface="+mn-cs"/>
            </a:rPr>
            <a:t>	</a:t>
          </a:r>
          <a:endParaRPr lang="ja-JP" altLang="ja-JP" sz="9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20320</xdr:rowOff>
    </xdr:from>
    <xdr:to>
      <xdr:col>24</xdr:col>
      <xdr:colOff>25400</xdr:colOff>
      <xdr:row>40</xdr:row>
      <xdr:rowOff>157480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4962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129557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8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157480</xdr:rowOff>
    </xdr:from>
    <xdr:to>
      <xdr:col>24</xdr:col>
      <xdr:colOff>114300</xdr:colOff>
      <xdr:row>40</xdr:row>
      <xdr:rowOff>157480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1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106697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93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20320</xdr:rowOff>
    </xdr:from>
    <xdr:to>
      <xdr:col>24</xdr:col>
      <xdr:colOff>114300</xdr:colOff>
      <xdr:row>34</xdr:row>
      <xdr:rowOff>20320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49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5080</xdr:rowOff>
    </xdr:from>
    <xdr:to>
      <xdr:col>24</xdr:col>
      <xdr:colOff>25400</xdr:colOff>
      <xdr:row>35</xdr:row>
      <xdr:rowOff>12700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00583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158767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59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15240</xdr:rowOff>
    </xdr:from>
    <xdr:to>
      <xdr:col>24</xdr:col>
      <xdr:colOff>76200</xdr:colOff>
      <xdr:row>36</xdr:row>
      <xdr:rowOff>116840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138430</xdr:rowOff>
    </xdr:from>
    <xdr:to>
      <xdr:col>19</xdr:col>
      <xdr:colOff>187325</xdr:colOff>
      <xdr:row>35</xdr:row>
      <xdr:rowOff>5080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596773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160020</xdr:rowOff>
    </xdr:from>
    <xdr:to>
      <xdr:col>20</xdr:col>
      <xdr:colOff>38100</xdr:colOff>
      <xdr:row>36</xdr:row>
      <xdr:rowOff>90170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74947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2471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138430</xdr:rowOff>
    </xdr:from>
    <xdr:to>
      <xdr:col>15</xdr:col>
      <xdr:colOff>98425</xdr:colOff>
      <xdr:row>34</xdr:row>
      <xdr:rowOff>138430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59677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144780</xdr:rowOff>
    </xdr:from>
    <xdr:to>
      <xdr:col>15</xdr:col>
      <xdr:colOff>149225</xdr:colOff>
      <xdr:row>36</xdr:row>
      <xdr:rowOff>74930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4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59707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31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138430</xdr:rowOff>
    </xdr:from>
    <xdr:to>
      <xdr:col>11</xdr:col>
      <xdr:colOff>9525</xdr:colOff>
      <xdr:row>35</xdr:row>
      <xdr:rowOff>16510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596773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129540</xdr:rowOff>
    </xdr:from>
    <xdr:to>
      <xdr:col>11</xdr:col>
      <xdr:colOff>60325</xdr:colOff>
      <xdr:row>36</xdr:row>
      <xdr:rowOff>59690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44467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21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140970</xdr:rowOff>
    </xdr:from>
    <xdr:to>
      <xdr:col>6</xdr:col>
      <xdr:colOff>171450</xdr:colOff>
      <xdr:row>36</xdr:row>
      <xdr:rowOff>71120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4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55897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22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133350</xdr:rowOff>
    </xdr:from>
    <xdr:to>
      <xdr:col>24</xdr:col>
      <xdr:colOff>76200</xdr:colOff>
      <xdr:row>35</xdr:row>
      <xdr:rowOff>63500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596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149877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807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125730</xdr:rowOff>
    </xdr:from>
    <xdr:to>
      <xdr:col>20</xdr:col>
      <xdr:colOff>38100</xdr:colOff>
      <xdr:row>35</xdr:row>
      <xdr:rowOff>55880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5955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66057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7239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87630</xdr:rowOff>
    </xdr:from>
    <xdr:to>
      <xdr:col>15</xdr:col>
      <xdr:colOff>149225</xdr:colOff>
      <xdr:row>35</xdr:row>
      <xdr:rowOff>17780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5916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27957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685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87630</xdr:rowOff>
    </xdr:from>
    <xdr:to>
      <xdr:col>11</xdr:col>
      <xdr:colOff>60325</xdr:colOff>
      <xdr:row>35</xdr:row>
      <xdr:rowOff>17780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5916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27957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685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137160</xdr:rowOff>
    </xdr:from>
    <xdr:to>
      <xdr:col>6</xdr:col>
      <xdr:colOff>171450</xdr:colOff>
      <xdr:row>35</xdr:row>
      <xdr:rowOff>67310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596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77487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735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900" b="0" i="0" baseline="0">
              <a:solidFill>
                <a:schemeClr val="dk1"/>
              </a:solidFill>
              <a:effectLst/>
              <a:latin typeface="+mn-lt"/>
              <a:ea typeface="+mn-ea"/>
              <a:cs typeface="+mn-cs"/>
            </a:rPr>
            <a:t>　物件費の経常収支比率は、前年度</a:t>
          </a:r>
          <a:r>
            <a:rPr kumimoji="1" lang="ja-JP" altLang="en-US" sz="900" b="0" i="0" baseline="0">
              <a:solidFill>
                <a:schemeClr val="dk1"/>
              </a:solidFill>
              <a:effectLst/>
              <a:latin typeface="+mn-lt"/>
              <a:ea typeface="+mn-ea"/>
              <a:cs typeface="+mn-cs"/>
            </a:rPr>
            <a:t>から</a:t>
          </a:r>
          <a:r>
            <a:rPr kumimoji="1" lang="en-US" altLang="ja-JP" sz="900" b="0" i="0" baseline="0">
              <a:solidFill>
                <a:schemeClr val="dk1"/>
              </a:solidFill>
              <a:effectLst/>
              <a:latin typeface="+mn-lt"/>
              <a:ea typeface="+mn-ea"/>
              <a:cs typeface="+mn-cs"/>
            </a:rPr>
            <a:t>0.7</a:t>
          </a:r>
          <a:r>
            <a:rPr kumimoji="1" lang="ja-JP" altLang="en-US" sz="900" b="0" i="0" baseline="0">
              <a:solidFill>
                <a:schemeClr val="dk1"/>
              </a:solidFill>
              <a:effectLst/>
              <a:latin typeface="+mn-lt"/>
              <a:ea typeface="+mn-ea"/>
              <a:cs typeface="+mn-cs"/>
            </a:rPr>
            <a:t>ポイント増となっているが</a:t>
          </a:r>
          <a:r>
            <a:rPr kumimoji="1" lang="ja-JP" altLang="ja-JP" sz="900" b="0" i="0" baseline="0">
              <a:solidFill>
                <a:schemeClr val="dk1"/>
              </a:solidFill>
              <a:effectLst/>
              <a:latin typeface="+mn-lt"/>
              <a:ea typeface="+mn-ea"/>
              <a:cs typeface="+mn-cs"/>
            </a:rPr>
            <a:t>、平成</a:t>
          </a:r>
          <a:r>
            <a:rPr kumimoji="1" lang="en-US" altLang="ja-JP" sz="900" b="0" i="0" baseline="0">
              <a:solidFill>
                <a:schemeClr val="dk1"/>
              </a:solidFill>
              <a:effectLst/>
              <a:latin typeface="+mn-lt"/>
              <a:ea typeface="+mn-ea"/>
              <a:cs typeface="+mn-cs"/>
            </a:rPr>
            <a:t>18</a:t>
          </a:r>
          <a:r>
            <a:rPr kumimoji="1" lang="ja-JP" altLang="ja-JP" sz="900" b="0" i="0" baseline="0">
              <a:solidFill>
                <a:schemeClr val="dk1"/>
              </a:solidFill>
              <a:effectLst/>
              <a:latin typeface="+mn-lt"/>
              <a:ea typeface="+mn-ea"/>
              <a:cs typeface="+mn-cs"/>
            </a:rPr>
            <a:t>年度から予算要求段階での経常的経費を毎年数％削減としている効果もあり、類似団体平均に比べ</a:t>
          </a:r>
          <a:r>
            <a:rPr kumimoji="1" lang="en-US" altLang="ja-JP" sz="900" b="0" i="0" baseline="0">
              <a:solidFill>
                <a:schemeClr val="dk1"/>
              </a:solidFill>
              <a:effectLst/>
              <a:latin typeface="+mn-lt"/>
              <a:ea typeface="+mn-ea"/>
              <a:cs typeface="+mn-cs"/>
            </a:rPr>
            <a:t>5.4</a:t>
          </a:r>
          <a:r>
            <a:rPr kumimoji="1" lang="ja-JP" altLang="ja-JP" sz="900" b="0" i="0" baseline="0">
              <a:solidFill>
                <a:schemeClr val="dk1"/>
              </a:solidFill>
              <a:effectLst/>
              <a:latin typeface="+mn-lt"/>
              <a:ea typeface="+mn-ea"/>
              <a:cs typeface="+mn-cs"/>
            </a:rPr>
            <a:t>ポイント良い結果となっている。</a:t>
          </a:r>
          <a:endParaRPr lang="ja-JP" altLang="ja-JP" sz="900">
            <a:effectLst/>
          </a:endParaRPr>
        </a:p>
        <a:p>
          <a:pPr eaLnBrk="1" fontAlgn="auto" latinLnBrk="0" hangingPunct="1"/>
          <a:r>
            <a:rPr kumimoji="1" lang="ja-JP" altLang="ja-JP" sz="900" b="0" i="0" baseline="0">
              <a:solidFill>
                <a:schemeClr val="dk1"/>
              </a:solidFill>
              <a:effectLst/>
              <a:latin typeface="+mn-lt"/>
              <a:ea typeface="+mn-ea"/>
              <a:cs typeface="+mn-cs"/>
            </a:rPr>
            <a:t>　令和</a:t>
          </a:r>
          <a:r>
            <a:rPr kumimoji="1" lang="ja-JP" altLang="en-US" sz="900" b="0" i="0" baseline="0">
              <a:solidFill>
                <a:schemeClr val="dk1"/>
              </a:solidFill>
              <a:effectLst/>
              <a:latin typeface="+mn-lt"/>
              <a:ea typeface="+mn-ea"/>
              <a:cs typeface="+mn-cs"/>
            </a:rPr>
            <a:t>６</a:t>
          </a:r>
          <a:r>
            <a:rPr kumimoji="1" lang="ja-JP" altLang="ja-JP" sz="900" b="0" i="0" baseline="0">
              <a:solidFill>
                <a:schemeClr val="dk1"/>
              </a:solidFill>
              <a:effectLst/>
              <a:latin typeface="+mn-lt"/>
              <a:ea typeface="+mn-ea"/>
              <a:cs typeface="+mn-cs"/>
            </a:rPr>
            <a:t>年度の経常経費一般財源分においては、</a:t>
          </a:r>
          <a:r>
            <a:rPr kumimoji="1" lang="ja-JP" altLang="en-US" sz="900" b="0" i="0" baseline="0">
              <a:solidFill>
                <a:schemeClr val="dk1"/>
              </a:solidFill>
              <a:effectLst/>
              <a:latin typeface="+mn-lt"/>
              <a:ea typeface="+mn-ea"/>
              <a:cs typeface="+mn-cs"/>
            </a:rPr>
            <a:t>イントラネット機器ライセンス更新手数料や総合文化会館管理業務等</a:t>
          </a:r>
          <a:r>
            <a:rPr kumimoji="1" lang="ja-JP" altLang="ja-JP" sz="900" b="0" i="0" baseline="0">
              <a:solidFill>
                <a:schemeClr val="dk1"/>
              </a:solidFill>
              <a:effectLst/>
              <a:latin typeface="+mn-lt"/>
              <a:ea typeface="+mn-ea"/>
              <a:cs typeface="+mn-cs"/>
            </a:rPr>
            <a:t>により、前年度と比べ</a:t>
          </a:r>
          <a:r>
            <a:rPr kumimoji="1" lang="en-US" altLang="ja-JP" sz="900" b="0" i="0" baseline="0">
              <a:solidFill>
                <a:schemeClr val="dk1"/>
              </a:solidFill>
              <a:effectLst/>
              <a:latin typeface="+mn-lt"/>
              <a:ea typeface="+mn-ea"/>
              <a:cs typeface="+mn-cs"/>
            </a:rPr>
            <a:t>4.6</a:t>
          </a:r>
          <a:r>
            <a:rPr kumimoji="1" lang="ja-JP" altLang="ja-JP" sz="900" b="0" i="0" baseline="0">
              <a:solidFill>
                <a:schemeClr val="dk1"/>
              </a:solidFill>
              <a:effectLst/>
              <a:latin typeface="+mn-lt"/>
              <a:ea typeface="+mn-ea"/>
              <a:cs typeface="+mn-cs"/>
            </a:rPr>
            <a:t>百万円増の</a:t>
          </a:r>
          <a:r>
            <a:rPr kumimoji="1" lang="en-US" altLang="ja-JP" sz="900" b="0" i="0" baseline="0">
              <a:solidFill>
                <a:schemeClr val="dk1"/>
              </a:solidFill>
              <a:effectLst/>
              <a:latin typeface="+mn-lt"/>
              <a:ea typeface="+mn-ea"/>
              <a:cs typeface="+mn-cs"/>
            </a:rPr>
            <a:t>389</a:t>
          </a:r>
          <a:r>
            <a:rPr kumimoji="1" lang="ja-JP" altLang="ja-JP" sz="900" b="0" i="0" baseline="0">
              <a:solidFill>
                <a:schemeClr val="dk1"/>
              </a:solidFill>
              <a:effectLst/>
              <a:latin typeface="+mn-lt"/>
              <a:ea typeface="+mn-ea"/>
              <a:cs typeface="+mn-cs"/>
            </a:rPr>
            <a:t>百万円となった。</a:t>
          </a:r>
          <a:endParaRPr lang="ja-JP" altLang="ja-JP" sz="900">
            <a:effectLst/>
          </a:endParaRPr>
        </a:p>
        <a:p>
          <a:pPr eaLnBrk="1" fontAlgn="auto" latinLnBrk="0" hangingPunct="1"/>
          <a:r>
            <a:rPr kumimoji="1" lang="ja-JP" altLang="ja-JP" sz="900" b="0" i="0" baseline="0">
              <a:solidFill>
                <a:schemeClr val="dk1"/>
              </a:solidFill>
              <a:effectLst/>
              <a:latin typeface="+mn-lt"/>
              <a:ea typeface="+mn-ea"/>
              <a:cs typeface="+mn-cs"/>
            </a:rPr>
            <a:t>　なお、住民一人当たりの決算額は、物件費全体で</a:t>
          </a:r>
          <a:r>
            <a:rPr kumimoji="1" lang="en-US" altLang="ja-JP" sz="900" b="0" i="0" baseline="0">
              <a:solidFill>
                <a:schemeClr val="dk1"/>
              </a:solidFill>
              <a:effectLst/>
              <a:latin typeface="+mn-lt"/>
              <a:ea typeface="+mn-ea"/>
              <a:cs typeface="+mn-cs"/>
            </a:rPr>
            <a:t>88,852</a:t>
          </a:r>
          <a:r>
            <a:rPr kumimoji="1" lang="ja-JP" altLang="ja-JP" sz="900" b="0" i="0" baseline="0">
              <a:solidFill>
                <a:schemeClr val="dk1"/>
              </a:solidFill>
              <a:effectLst/>
              <a:latin typeface="+mn-lt"/>
              <a:ea typeface="+mn-ea"/>
              <a:cs typeface="+mn-cs"/>
            </a:rPr>
            <a:t>円であり、類似団体平均</a:t>
          </a:r>
          <a:r>
            <a:rPr kumimoji="1" lang="en-US" altLang="ja-JP" sz="900" b="0" i="0" baseline="0">
              <a:solidFill>
                <a:schemeClr val="dk1"/>
              </a:solidFill>
              <a:effectLst/>
              <a:latin typeface="+mn-lt"/>
              <a:ea typeface="+mn-ea"/>
              <a:cs typeface="+mn-cs"/>
            </a:rPr>
            <a:t>111,890</a:t>
          </a:r>
          <a:r>
            <a:rPr kumimoji="1" lang="ja-JP" altLang="ja-JP" sz="900" b="0" i="0" baseline="0">
              <a:solidFill>
                <a:schemeClr val="dk1"/>
              </a:solidFill>
              <a:effectLst/>
              <a:latin typeface="+mn-lt"/>
              <a:ea typeface="+mn-ea"/>
              <a:cs typeface="+mn-cs"/>
            </a:rPr>
            <a:t>円と比較すると約</a:t>
          </a:r>
          <a:r>
            <a:rPr kumimoji="1" lang="en-US" altLang="ja-JP" sz="900" b="0" i="0" baseline="0">
              <a:solidFill>
                <a:schemeClr val="dk1"/>
              </a:solidFill>
              <a:effectLst/>
              <a:latin typeface="+mn-lt"/>
              <a:ea typeface="+mn-ea"/>
              <a:cs typeface="+mn-cs"/>
            </a:rPr>
            <a:t>20.6</a:t>
          </a:r>
          <a:r>
            <a:rPr kumimoji="1" lang="ja-JP" altLang="ja-JP" sz="900" b="0" i="0" baseline="0">
              <a:solidFill>
                <a:schemeClr val="dk1"/>
              </a:solidFill>
              <a:effectLst/>
              <a:latin typeface="+mn-lt"/>
              <a:ea typeface="+mn-ea"/>
              <a:cs typeface="+mn-cs"/>
            </a:rPr>
            <a:t>％抑制できている。</a:t>
          </a:r>
          <a:endParaRPr lang="ja-JP" altLang="ja-JP" sz="9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43180</xdr:rowOff>
    </xdr:from>
    <xdr:to>
      <xdr:col>82</xdr:col>
      <xdr:colOff>107950</xdr:colOff>
      <xdr:row>20</xdr:row>
      <xdr:rowOff>127000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443480"/>
          <a:ext cx="0" cy="1112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99077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2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127000</xdr:rowOff>
    </xdr:from>
    <xdr:to>
      <xdr:col>82</xdr:col>
      <xdr:colOff>196850</xdr:colOff>
      <xdr:row>20</xdr:row>
      <xdr:rowOff>127000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129557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186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43180</xdr:rowOff>
    </xdr:from>
    <xdr:to>
      <xdr:col>82</xdr:col>
      <xdr:colOff>196850</xdr:colOff>
      <xdr:row>14</xdr:row>
      <xdr:rowOff>43180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443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96520</xdr:rowOff>
    </xdr:from>
    <xdr:to>
      <xdr:col>82</xdr:col>
      <xdr:colOff>107950</xdr:colOff>
      <xdr:row>14</xdr:row>
      <xdr:rowOff>149860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49682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139717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882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167640</xdr:rowOff>
    </xdr:from>
    <xdr:to>
      <xdr:col>82</xdr:col>
      <xdr:colOff>158750</xdr:colOff>
      <xdr:row>17</xdr:row>
      <xdr:rowOff>97790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10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96520</xdr:rowOff>
    </xdr:from>
    <xdr:to>
      <xdr:col>78</xdr:col>
      <xdr:colOff>69850</xdr:colOff>
      <xdr:row>14</xdr:row>
      <xdr:rowOff>96520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4968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144780</xdr:rowOff>
    </xdr:from>
    <xdr:to>
      <xdr:col>78</xdr:col>
      <xdr:colOff>120650</xdr:colOff>
      <xdr:row>17</xdr:row>
      <xdr:rowOff>74930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59707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974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168910</xdr:rowOff>
    </xdr:from>
    <xdr:to>
      <xdr:col>73</xdr:col>
      <xdr:colOff>180975</xdr:colOff>
      <xdr:row>14</xdr:row>
      <xdr:rowOff>96520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39776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137160</xdr:rowOff>
    </xdr:from>
    <xdr:to>
      <xdr:col>74</xdr:col>
      <xdr:colOff>31750</xdr:colOff>
      <xdr:row>17</xdr:row>
      <xdr:rowOff>67310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80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52087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966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168910</xdr:rowOff>
    </xdr:from>
    <xdr:to>
      <xdr:col>69</xdr:col>
      <xdr:colOff>92075</xdr:colOff>
      <xdr:row>14</xdr:row>
      <xdr:rowOff>66040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39776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30480</xdr:rowOff>
    </xdr:from>
    <xdr:to>
      <xdr:col>69</xdr:col>
      <xdr:colOff>142875</xdr:colOff>
      <xdr:row>16</xdr:row>
      <xdr:rowOff>132080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773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116857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860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53340</xdr:rowOff>
    </xdr:from>
    <xdr:to>
      <xdr:col>65</xdr:col>
      <xdr:colOff>53975</xdr:colOff>
      <xdr:row>16</xdr:row>
      <xdr:rowOff>154940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796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139717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882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99060</xdr:rowOff>
    </xdr:from>
    <xdr:to>
      <xdr:col>82</xdr:col>
      <xdr:colOff>158750</xdr:colOff>
      <xdr:row>15</xdr:row>
      <xdr:rowOff>29210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49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7637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40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45720</xdr:rowOff>
    </xdr:from>
    <xdr:to>
      <xdr:col>78</xdr:col>
      <xdr:colOff>120650</xdr:colOff>
      <xdr:row>14</xdr:row>
      <xdr:rowOff>147320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44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157497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214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45720</xdr:rowOff>
    </xdr:from>
    <xdr:to>
      <xdr:col>74</xdr:col>
      <xdr:colOff>31750</xdr:colOff>
      <xdr:row>14</xdr:row>
      <xdr:rowOff>147320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44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157497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21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118110</xdr:rowOff>
    </xdr:from>
    <xdr:to>
      <xdr:col>69</xdr:col>
      <xdr:colOff>142875</xdr:colOff>
      <xdr:row>14</xdr:row>
      <xdr:rowOff>48260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34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58437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11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15240</xdr:rowOff>
    </xdr:from>
    <xdr:to>
      <xdr:col>65</xdr:col>
      <xdr:colOff>53975</xdr:colOff>
      <xdr:row>14</xdr:row>
      <xdr:rowOff>116840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41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127017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18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900" b="0" i="0" baseline="0">
              <a:solidFill>
                <a:schemeClr val="dk1"/>
              </a:solidFill>
              <a:effectLst/>
              <a:latin typeface="+mn-lt"/>
              <a:ea typeface="+mn-ea"/>
              <a:cs typeface="+mn-cs"/>
            </a:rPr>
            <a:t>　本町の財政構造の大きな特徴として、扶助費の構成割合が突出している。</a:t>
          </a:r>
          <a:endParaRPr lang="ja-JP" altLang="ja-JP" sz="900">
            <a:effectLst/>
          </a:endParaRPr>
        </a:p>
        <a:p>
          <a:pPr eaLnBrk="1" fontAlgn="auto" latinLnBrk="0" hangingPunct="1"/>
          <a:r>
            <a:rPr kumimoji="1" lang="ja-JP" altLang="ja-JP" sz="900" b="0" i="0" baseline="0">
              <a:solidFill>
                <a:schemeClr val="dk1"/>
              </a:solidFill>
              <a:effectLst/>
              <a:latin typeface="+mn-lt"/>
              <a:ea typeface="+mn-ea"/>
              <a:cs typeface="+mn-cs"/>
            </a:rPr>
            <a:t>　扶助費については、全国的に増加傾向にあるが、人口</a:t>
          </a:r>
          <a:r>
            <a:rPr kumimoji="1" lang="en-US" altLang="ja-JP" sz="900" b="0" i="0" baseline="0">
              <a:solidFill>
                <a:schemeClr val="dk1"/>
              </a:solidFill>
              <a:effectLst/>
              <a:latin typeface="+mn-lt"/>
              <a:ea typeface="+mn-ea"/>
              <a:cs typeface="+mn-cs"/>
            </a:rPr>
            <a:t>1</a:t>
          </a:r>
          <a:r>
            <a:rPr kumimoji="1" lang="ja-JP" altLang="ja-JP" sz="900" b="0" i="0" baseline="0">
              <a:solidFill>
                <a:schemeClr val="dk1"/>
              </a:solidFill>
              <a:effectLst/>
              <a:latin typeface="+mn-lt"/>
              <a:ea typeface="+mn-ea"/>
              <a:cs typeface="+mn-cs"/>
            </a:rPr>
            <a:t>人当たりの決算額は</a:t>
          </a:r>
          <a:r>
            <a:rPr kumimoji="1" lang="en-US" altLang="ja-JP" sz="900" b="0" i="0" baseline="0">
              <a:solidFill>
                <a:schemeClr val="dk1"/>
              </a:solidFill>
              <a:effectLst/>
              <a:latin typeface="+mn-lt"/>
              <a:ea typeface="+mn-ea"/>
              <a:cs typeface="+mn-cs"/>
            </a:rPr>
            <a:t>150,170</a:t>
          </a:r>
          <a:r>
            <a:rPr kumimoji="1" lang="ja-JP" altLang="ja-JP" sz="900" b="0" i="0" baseline="0">
              <a:solidFill>
                <a:schemeClr val="dk1"/>
              </a:solidFill>
              <a:effectLst/>
              <a:latin typeface="+mn-lt"/>
              <a:ea typeface="+mn-ea"/>
              <a:cs typeface="+mn-cs"/>
            </a:rPr>
            <a:t>円（前年度</a:t>
          </a:r>
          <a:r>
            <a:rPr kumimoji="1" lang="en-US" altLang="ja-JP" sz="900" b="0" i="0" baseline="0">
              <a:solidFill>
                <a:schemeClr val="dk1"/>
              </a:solidFill>
              <a:effectLst/>
              <a:latin typeface="+mn-lt"/>
              <a:ea typeface="+mn-ea"/>
              <a:cs typeface="+mn-cs"/>
            </a:rPr>
            <a:t>131,328</a:t>
          </a:r>
          <a:r>
            <a:rPr kumimoji="1" lang="ja-JP" altLang="ja-JP" sz="900" b="0" i="0" baseline="0">
              <a:solidFill>
                <a:schemeClr val="dk1"/>
              </a:solidFill>
              <a:effectLst/>
              <a:latin typeface="+mn-lt"/>
              <a:ea typeface="+mn-ea"/>
              <a:cs typeface="+mn-cs"/>
            </a:rPr>
            <a:t>円）で、類似団体平均の</a:t>
          </a:r>
          <a:r>
            <a:rPr kumimoji="1" lang="en-US" altLang="ja-JP" sz="900" b="0" i="0" baseline="0">
              <a:solidFill>
                <a:schemeClr val="dk1"/>
              </a:solidFill>
              <a:effectLst/>
              <a:latin typeface="+mn-lt"/>
              <a:ea typeface="+mn-ea"/>
              <a:cs typeface="+mn-cs"/>
            </a:rPr>
            <a:t>102,353</a:t>
          </a:r>
          <a:r>
            <a:rPr kumimoji="1" lang="ja-JP" altLang="ja-JP" sz="900" b="0" i="0" baseline="0">
              <a:solidFill>
                <a:schemeClr val="dk1"/>
              </a:solidFill>
              <a:effectLst/>
              <a:latin typeface="+mn-lt"/>
              <a:ea typeface="+mn-ea"/>
              <a:cs typeface="+mn-cs"/>
            </a:rPr>
            <a:t>円を大幅に上回り、歳出全体に占める割合も高い。これは、障害児通所給付支援事業や障害者総合支援事業認定、こども園、保育所への給付費の増が主な要因である。</a:t>
          </a:r>
          <a:endParaRPr lang="ja-JP" altLang="ja-JP" sz="900">
            <a:effectLst/>
          </a:endParaRPr>
        </a:p>
        <a:p>
          <a:pPr eaLnBrk="1" fontAlgn="auto" latinLnBrk="0" hangingPunct="1"/>
          <a:r>
            <a:rPr kumimoji="1" lang="ja-JP" altLang="ja-JP" sz="900" b="0" i="0" baseline="0">
              <a:solidFill>
                <a:schemeClr val="dk1"/>
              </a:solidFill>
              <a:effectLst/>
              <a:latin typeface="+mn-lt"/>
              <a:ea typeface="+mn-ea"/>
              <a:cs typeface="+mn-cs"/>
            </a:rPr>
            <a:t>　また、福祉医療費や要・準要保護就学援助費なども増加傾向にあるが、肥大化を招くことがないよう適正に運用する必要がある。</a:t>
          </a:r>
          <a:endParaRPr lang="ja-JP" altLang="ja-JP" sz="900">
            <a:effectLst/>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3" name="扶助費グラフ枠">
          <a:extLst>
            <a:ext uri="{FF2B5EF4-FFF2-40B4-BE49-F238E27FC236}">
              <a16:creationId xmlns:a16="http://schemas.microsoft.com/office/drawing/2014/main" id="{00000000-0008-0000-0400-0000B7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135165</xdr:rowOff>
    </xdr:from>
    <xdr:to>
      <xdr:col>24</xdr:col>
      <xdr:colOff>25400</xdr:colOff>
      <xdr:row>61</xdr:row>
      <xdr:rowOff>113393</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flipV="1">
          <a:off x="4826000" y="9222015"/>
          <a:ext cx="0" cy="1349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85470</xdr:rowOff>
    </xdr:from>
    <xdr:ext cx="762000" cy="259045"/>
    <xdr:sp macro="" textlink="">
      <xdr:nvSpPr>
        <xdr:cNvPr id="185" name="扶助費最小値テキスト">
          <a:extLst>
            <a:ext uri="{FF2B5EF4-FFF2-40B4-BE49-F238E27FC236}">
              <a16:creationId xmlns:a16="http://schemas.microsoft.com/office/drawing/2014/main" id="{00000000-0008-0000-0400-0000B9000000}"/>
            </a:ext>
          </a:extLst>
        </xdr:cNvPr>
        <xdr:cNvSpPr txBox="1"/>
      </xdr:nvSpPr>
      <xdr:spPr>
        <a:xfrm>
          <a:off x="4914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113393</xdr:rowOff>
    </xdr:from>
    <xdr:to>
      <xdr:col>24</xdr:col>
      <xdr:colOff>114300</xdr:colOff>
      <xdr:row>61</xdr:row>
      <xdr:rowOff>113393</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4737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50092</xdr:rowOff>
    </xdr:from>
    <xdr:ext cx="762000" cy="259045"/>
    <xdr:sp macro="" textlink="">
      <xdr:nvSpPr>
        <xdr:cNvPr id="187" name="扶助費最大値テキスト">
          <a:extLst>
            <a:ext uri="{FF2B5EF4-FFF2-40B4-BE49-F238E27FC236}">
              <a16:creationId xmlns:a16="http://schemas.microsoft.com/office/drawing/2014/main" id="{00000000-0008-0000-0400-0000BB000000}"/>
            </a:ext>
          </a:extLst>
        </xdr:cNvPr>
        <xdr:cNvSpPr txBox="1"/>
      </xdr:nvSpPr>
      <xdr:spPr>
        <a:xfrm>
          <a:off x="4914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135165</xdr:rowOff>
    </xdr:from>
    <xdr:to>
      <xdr:col>24</xdr:col>
      <xdr:colOff>114300</xdr:colOff>
      <xdr:row>53</xdr:row>
      <xdr:rowOff>135165</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4737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60</xdr:row>
      <xdr:rowOff>88900</xdr:rowOff>
    </xdr:from>
    <xdr:to>
      <xdr:col>24</xdr:col>
      <xdr:colOff>25400</xdr:colOff>
      <xdr:row>61</xdr:row>
      <xdr:rowOff>91622</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3987800" y="10375900"/>
          <a:ext cx="838200" cy="174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98170</xdr:rowOff>
    </xdr:from>
    <xdr:ext cx="762000" cy="259045"/>
    <xdr:sp macro="" textlink="">
      <xdr:nvSpPr>
        <xdr:cNvPr id="190" name="扶助費平均値テキスト">
          <a:extLst>
            <a:ext uri="{FF2B5EF4-FFF2-40B4-BE49-F238E27FC236}">
              <a16:creationId xmlns:a16="http://schemas.microsoft.com/office/drawing/2014/main" id="{00000000-0008-0000-0400-0000BE000000}"/>
            </a:ext>
          </a:extLst>
        </xdr:cNvPr>
        <xdr:cNvSpPr txBox="1"/>
      </xdr:nvSpPr>
      <xdr:spPr>
        <a:xfrm>
          <a:off x="4914900" y="95279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81643</xdr:rowOff>
    </xdr:from>
    <xdr:to>
      <xdr:col>24</xdr:col>
      <xdr:colOff>76200</xdr:colOff>
      <xdr:row>57</xdr:row>
      <xdr:rowOff>11793</xdr:rowOff>
    </xdr:to>
    <xdr:sp macro="" textlink="">
      <xdr:nvSpPr>
        <xdr:cNvPr id="191" name="フローチャート: 判断 190">
          <a:extLst>
            <a:ext uri="{FF2B5EF4-FFF2-40B4-BE49-F238E27FC236}">
              <a16:creationId xmlns:a16="http://schemas.microsoft.com/office/drawing/2014/main" id="{00000000-0008-0000-0400-0000BF000000}"/>
            </a:ext>
          </a:extLst>
        </xdr:cNvPr>
        <xdr:cNvSpPr/>
      </xdr:nvSpPr>
      <xdr:spPr>
        <a:xfrm>
          <a:off x="47752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60</xdr:row>
      <xdr:rowOff>23585</xdr:rowOff>
    </xdr:from>
    <xdr:to>
      <xdr:col>19</xdr:col>
      <xdr:colOff>187325</xdr:colOff>
      <xdr:row>61</xdr:row>
      <xdr:rowOff>91622</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3098800" y="10310585"/>
          <a:ext cx="889000" cy="239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59872</xdr:rowOff>
    </xdr:from>
    <xdr:to>
      <xdr:col>20</xdr:col>
      <xdr:colOff>38100</xdr:colOff>
      <xdr:row>56</xdr:row>
      <xdr:rowOff>161472</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937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199</xdr:rowOff>
    </xdr:from>
    <xdr:ext cx="7366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3606800" y="9429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59</xdr:row>
      <xdr:rowOff>162378</xdr:rowOff>
    </xdr:from>
    <xdr:to>
      <xdr:col>15</xdr:col>
      <xdr:colOff>98425</xdr:colOff>
      <xdr:row>60</xdr:row>
      <xdr:rowOff>23585</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2209800" y="102779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16328</xdr:rowOff>
    </xdr:from>
    <xdr:to>
      <xdr:col>15</xdr:col>
      <xdr:colOff>149225</xdr:colOff>
      <xdr:row>56</xdr:row>
      <xdr:rowOff>117928</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3048000" y="9617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128105</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2717800" y="9386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59</xdr:row>
      <xdr:rowOff>162378</xdr:rowOff>
    </xdr:from>
    <xdr:to>
      <xdr:col>11</xdr:col>
      <xdr:colOff>9525</xdr:colOff>
      <xdr:row>60</xdr:row>
      <xdr:rowOff>34472</xdr:rowOff>
    </xdr:to>
    <xdr:cxnSp macro="">
      <xdr:nvCxnSpPr>
        <xdr:cNvPr id="198" name="直線コネクタ 197">
          <a:extLst>
            <a:ext uri="{FF2B5EF4-FFF2-40B4-BE49-F238E27FC236}">
              <a16:creationId xmlns:a16="http://schemas.microsoft.com/office/drawing/2014/main" id="{00000000-0008-0000-0400-0000C6000000}"/>
            </a:ext>
          </a:extLst>
        </xdr:cNvPr>
        <xdr:cNvCxnSpPr/>
      </xdr:nvCxnSpPr>
      <xdr:spPr>
        <a:xfrm flipV="1">
          <a:off x="1320800" y="10277928"/>
          <a:ext cx="889000" cy="43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5443</xdr:rowOff>
    </xdr:from>
    <xdr:to>
      <xdr:col>11</xdr:col>
      <xdr:colOff>60325</xdr:colOff>
      <xdr:row>56</xdr:row>
      <xdr:rowOff>107043</xdr:rowOff>
    </xdr:to>
    <xdr:sp macro="" textlink="">
      <xdr:nvSpPr>
        <xdr:cNvPr id="199" name="フローチャート: 判断 198">
          <a:extLst>
            <a:ext uri="{FF2B5EF4-FFF2-40B4-BE49-F238E27FC236}">
              <a16:creationId xmlns:a16="http://schemas.microsoft.com/office/drawing/2014/main" id="{00000000-0008-0000-0400-0000C7000000}"/>
            </a:ext>
          </a:extLst>
        </xdr:cNvPr>
        <xdr:cNvSpPr/>
      </xdr:nvSpPr>
      <xdr:spPr>
        <a:xfrm>
          <a:off x="2159000" y="9606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117220</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828800" y="9375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122465</xdr:rowOff>
    </xdr:from>
    <xdr:to>
      <xdr:col>6</xdr:col>
      <xdr:colOff>171450</xdr:colOff>
      <xdr:row>56</xdr:row>
      <xdr:rowOff>52615</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1270000" y="9552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62792</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939800" y="9321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60</xdr:row>
      <xdr:rowOff>38100</xdr:rowOff>
    </xdr:from>
    <xdr:to>
      <xdr:col>24</xdr:col>
      <xdr:colOff>76200</xdr:colOff>
      <xdr:row>60</xdr:row>
      <xdr:rowOff>139700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4775200" y="1032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60</xdr:row>
      <xdr:rowOff>10177</xdr:rowOff>
    </xdr:from>
    <xdr:ext cx="762000" cy="259045"/>
    <xdr:sp macro="" textlink="">
      <xdr:nvSpPr>
        <xdr:cNvPr id="209" name="扶助費該当値テキスト">
          <a:extLst>
            <a:ext uri="{FF2B5EF4-FFF2-40B4-BE49-F238E27FC236}">
              <a16:creationId xmlns:a16="http://schemas.microsoft.com/office/drawing/2014/main" id="{00000000-0008-0000-0400-0000D1000000}"/>
            </a:ext>
          </a:extLst>
        </xdr:cNvPr>
        <xdr:cNvSpPr txBox="1"/>
      </xdr:nvSpPr>
      <xdr:spPr>
        <a:xfrm>
          <a:off x="4914900" y="1029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61</xdr:row>
      <xdr:rowOff>40822</xdr:rowOff>
    </xdr:from>
    <xdr:to>
      <xdr:col>20</xdr:col>
      <xdr:colOff>38100</xdr:colOff>
      <xdr:row>61</xdr:row>
      <xdr:rowOff>142422</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3937000" y="10499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61</xdr:row>
      <xdr:rowOff>127199</xdr:rowOff>
    </xdr:from>
    <xdr:ext cx="7366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3606800" y="105856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59</xdr:row>
      <xdr:rowOff>144235</xdr:rowOff>
    </xdr:from>
    <xdr:to>
      <xdr:col>15</xdr:col>
      <xdr:colOff>149225</xdr:colOff>
      <xdr:row>60</xdr:row>
      <xdr:rowOff>74385</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3048000" y="10259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60</xdr:row>
      <xdr:rowOff>59162</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2717800" y="10346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59</xdr:row>
      <xdr:rowOff>111578</xdr:rowOff>
    </xdr:from>
    <xdr:to>
      <xdr:col>11</xdr:col>
      <xdr:colOff>60325</xdr:colOff>
      <xdr:row>60</xdr:row>
      <xdr:rowOff>41728</xdr:rowOff>
    </xdr:to>
    <xdr:sp macro="" textlink="">
      <xdr:nvSpPr>
        <xdr:cNvPr id="214" name="楕円 213">
          <a:extLst>
            <a:ext uri="{FF2B5EF4-FFF2-40B4-BE49-F238E27FC236}">
              <a16:creationId xmlns:a16="http://schemas.microsoft.com/office/drawing/2014/main" id="{00000000-0008-0000-0400-0000D6000000}"/>
            </a:ext>
          </a:extLst>
        </xdr:cNvPr>
        <xdr:cNvSpPr/>
      </xdr:nvSpPr>
      <xdr:spPr>
        <a:xfrm>
          <a:off x="2159000" y="10227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60</xdr:row>
      <xdr:rowOff>26505</xdr:rowOff>
    </xdr:from>
    <xdr:ext cx="762000" cy="259045"/>
    <xdr:sp macro="" textlink="">
      <xdr:nvSpPr>
        <xdr:cNvPr id="215" name="テキスト ボックス 214">
          <a:extLst>
            <a:ext uri="{FF2B5EF4-FFF2-40B4-BE49-F238E27FC236}">
              <a16:creationId xmlns:a16="http://schemas.microsoft.com/office/drawing/2014/main" id="{00000000-0008-0000-0400-0000D7000000}"/>
            </a:ext>
          </a:extLst>
        </xdr:cNvPr>
        <xdr:cNvSpPr txBox="1"/>
      </xdr:nvSpPr>
      <xdr:spPr>
        <a:xfrm>
          <a:off x="1828800" y="10313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155122</xdr:rowOff>
    </xdr:from>
    <xdr:to>
      <xdr:col>6</xdr:col>
      <xdr:colOff>171450</xdr:colOff>
      <xdr:row>60</xdr:row>
      <xdr:rowOff>85272</xdr:rowOff>
    </xdr:to>
    <xdr:sp macro="" textlink="">
      <xdr:nvSpPr>
        <xdr:cNvPr id="216" name="楕円 215">
          <a:extLst>
            <a:ext uri="{FF2B5EF4-FFF2-40B4-BE49-F238E27FC236}">
              <a16:creationId xmlns:a16="http://schemas.microsoft.com/office/drawing/2014/main" id="{00000000-0008-0000-0400-0000D8000000}"/>
            </a:ext>
          </a:extLst>
        </xdr:cNvPr>
        <xdr:cNvSpPr/>
      </xdr:nvSpPr>
      <xdr:spPr>
        <a:xfrm>
          <a:off x="1270000" y="10270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60</xdr:row>
      <xdr:rowOff>70049</xdr:rowOff>
    </xdr:from>
    <xdr:ext cx="762000" cy="259045"/>
    <xdr:sp macro="" textlink="">
      <xdr:nvSpPr>
        <xdr:cNvPr id="217" name="テキスト ボックス 216">
          <a:extLst>
            <a:ext uri="{FF2B5EF4-FFF2-40B4-BE49-F238E27FC236}">
              <a16:creationId xmlns:a16="http://schemas.microsoft.com/office/drawing/2014/main" id="{00000000-0008-0000-0400-0000D9000000}"/>
            </a:ext>
          </a:extLst>
        </xdr:cNvPr>
        <xdr:cNvSpPr txBox="1"/>
      </xdr:nvSpPr>
      <xdr:spPr>
        <a:xfrm>
          <a:off x="939800" y="10357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900" b="0" i="0" baseline="0">
              <a:solidFill>
                <a:schemeClr val="dk1"/>
              </a:solidFill>
              <a:effectLst/>
              <a:latin typeface="+mn-lt"/>
              <a:ea typeface="+mn-ea"/>
              <a:cs typeface="+mn-cs"/>
            </a:rPr>
            <a:t>　繰出金の経常収支比率は、</a:t>
          </a:r>
          <a:r>
            <a:rPr kumimoji="1" lang="en-US" altLang="ja-JP" sz="900" b="0" i="0" baseline="0">
              <a:solidFill>
                <a:schemeClr val="dk1"/>
              </a:solidFill>
              <a:effectLst/>
              <a:latin typeface="+mn-lt"/>
              <a:ea typeface="+mn-ea"/>
              <a:cs typeface="+mn-cs"/>
            </a:rPr>
            <a:t>11.7</a:t>
          </a:r>
          <a:r>
            <a:rPr kumimoji="1" lang="ja-JP" altLang="ja-JP" sz="900" b="0" i="0" baseline="0">
              <a:solidFill>
                <a:schemeClr val="dk1"/>
              </a:solidFill>
              <a:effectLst/>
              <a:latin typeface="+mn-lt"/>
              <a:ea typeface="+mn-ea"/>
              <a:cs typeface="+mn-cs"/>
            </a:rPr>
            <a:t>％で、前年度に比べ</a:t>
          </a:r>
          <a:r>
            <a:rPr kumimoji="1" lang="en-US" altLang="ja-JP" sz="900" b="0" i="0" baseline="0">
              <a:solidFill>
                <a:schemeClr val="dk1"/>
              </a:solidFill>
              <a:effectLst/>
              <a:latin typeface="+mn-lt"/>
              <a:ea typeface="+mn-ea"/>
              <a:cs typeface="+mn-cs"/>
            </a:rPr>
            <a:t>0.6</a:t>
          </a:r>
          <a:r>
            <a:rPr kumimoji="1" lang="ja-JP" altLang="ja-JP" sz="900" b="0" i="0" baseline="0">
              <a:solidFill>
                <a:schemeClr val="dk1"/>
              </a:solidFill>
              <a:effectLst/>
              <a:latin typeface="+mn-lt"/>
              <a:ea typeface="+mn-ea"/>
              <a:cs typeface="+mn-cs"/>
            </a:rPr>
            <a:t>ポイント</a:t>
          </a:r>
          <a:r>
            <a:rPr kumimoji="1" lang="ja-JP" altLang="en-US" sz="900" b="0" i="0" baseline="0">
              <a:solidFill>
                <a:schemeClr val="dk1"/>
              </a:solidFill>
              <a:effectLst/>
              <a:latin typeface="+mn-lt"/>
              <a:ea typeface="+mn-ea"/>
              <a:cs typeface="+mn-cs"/>
            </a:rPr>
            <a:t>悪化</a:t>
          </a:r>
          <a:r>
            <a:rPr kumimoji="1" lang="ja-JP" altLang="ja-JP" sz="900" b="0" i="0" baseline="0">
              <a:solidFill>
                <a:schemeClr val="dk1"/>
              </a:solidFill>
              <a:effectLst/>
              <a:latin typeface="+mn-lt"/>
              <a:ea typeface="+mn-ea"/>
              <a:cs typeface="+mn-cs"/>
            </a:rPr>
            <a:t>した。</a:t>
          </a:r>
          <a:endParaRPr lang="ja-JP" altLang="ja-JP" sz="900">
            <a:effectLst/>
          </a:endParaRPr>
        </a:p>
        <a:p>
          <a:pPr eaLnBrk="1" fontAlgn="auto" latinLnBrk="0" hangingPunct="1"/>
          <a:r>
            <a:rPr kumimoji="1" lang="ja-JP" altLang="ja-JP" sz="900" b="0" i="0" baseline="0">
              <a:solidFill>
                <a:schemeClr val="dk1"/>
              </a:solidFill>
              <a:effectLst/>
              <a:latin typeface="+mn-lt"/>
              <a:ea typeface="+mn-ea"/>
              <a:cs typeface="+mn-cs"/>
            </a:rPr>
            <a:t>　これは、後期高齢者医療費の</a:t>
          </a:r>
          <a:r>
            <a:rPr kumimoji="1" lang="en-US" altLang="ja-JP" sz="900" b="0" i="0" baseline="0">
              <a:solidFill>
                <a:schemeClr val="dk1"/>
              </a:solidFill>
              <a:effectLst/>
              <a:latin typeface="+mn-lt"/>
              <a:ea typeface="+mn-ea"/>
              <a:cs typeface="+mn-cs"/>
            </a:rPr>
            <a:t>1/12</a:t>
          </a:r>
          <a:r>
            <a:rPr kumimoji="1" lang="ja-JP" altLang="ja-JP" sz="900" b="0" i="0" baseline="0">
              <a:solidFill>
                <a:schemeClr val="dk1"/>
              </a:solidFill>
              <a:effectLst/>
              <a:latin typeface="+mn-lt"/>
              <a:ea typeface="+mn-ea"/>
              <a:cs typeface="+mn-cs"/>
            </a:rPr>
            <a:t>を負担する後期高齢者医療給付費等負担金の減少したことが影響している。</a:t>
          </a:r>
          <a:endParaRPr lang="ja-JP" altLang="ja-JP" sz="900">
            <a:effectLst/>
          </a:endParaRPr>
        </a:p>
        <a:p>
          <a:pPr eaLnBrk="1" fontAlgn="auto" latinLnBrk="0" hangingPunct="1"/>
          <a:r>
            <a:rPr kumimoji="1" lang="ja-JP" altLang="ja-JP" sz="900" b="0" i="0" baseline="0">
              <a:solidFill>
                <a:schemeClr val="dk1"/>
              </a:solidFill>
              <a:effectLst/>
              <a:latin typeface="+mn-lt"/>
              <a:ea typeface="+mn-ea"/>
              <a:cs typeface="+mn-cs"/>
            </a:rPr>
            <a:t>　維持補修費の経常収支比率は</a:t>
          </a:r>
          <a:r>
            <a:rPr kumimoji="1" lang="ja-JP" altLang="en-US" sz="900" b="0" i="0" baseline="0">
              <a:solidFill>
                <a:schemeClr val="dk1"/>
              </a:solidFill>
              <a:effectLst/>
              <a:latin typeface="+mn-lt"/>
              <a:ea typeface="+mn-ea"/>
              <a:cs typeface="+mn-cs"/>
            </a:rPr>
            <a:t>前年度同様</a:t>
          </a:r>
          <a:r>
            <a:rPr kumimoji="1" lang="en-US" altLang="ja-JP" sz="900" b="0" i="0" baseline="0">
              <a:solidFill>
                <a:schemeClr val="dk1"/>
              </a:solidFill>
              <a:effectLst/>
              <a:latin typeface="+mn-lt"/>
              <a:ea typeface="+mn-ea"/>
              <a:cs typeface="+mn-cs"/>
            </a:rPr>
            <a:t>0.3</a:t>
          </a:r>
          <a:r>
            <a:rPr kumimoji="1" lang="ja-JP" altLang="ja-JP" sz="900" b="0" i="0" baseline="0">
              <a:solidFill>
                <a:schemeClr val="dk1"/>
              </a:solidFill>
              <a:effectLst/>
              <a:latin typeface="+mn-lt"/>
              <a:ea typeface="+mn-ea"/>
              <a:cs typeface="+mn-cs"/>
            </a:rPr>
            <a:t>％となっているが、今後は、道路や町営住宅の老朽化に伴う維持補修が必要となっており、公共施設の老朽化が進む中、今後も公共施設等総合管理計画や個別施設計画を基に優先順位を決めて計画的に実施していく必要がある。</a:t>
          </a:r>
          <a:endParaRPr lang="ja-JP" altLang="ja-JP" sz="900">
            <a:effectLst/>
          </a:endParaRPr>
        </a:p>
      </xdr:txBody>
    </xdr:sp>
    <xdr:clientData/>
  </xdr:twoCellAnchor>
  <xdr:oneCellAnchor>
    <xdr:from>
      <xdr:col>62</xdr:col>
      <xdr:colOff>6350</xdr:colOff>
      <xdr:row>49</xdr:row>
      <xdr:rowOff>107950</xdr:rowOff>
    </xdr:from>
    <xdr:ext cx="298543" cy="225703"/>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9" name="テキスト ボックス 238">
          <a:extLst>
            <a:ext uri="{FF2B5EF4-FFF2-40B4-BE49-F238E27FC236}">
              <a16:creationId xmlns:a16="http://schemas.microsoft.com/office/drawing/2014/main" id="{00000000-0008-0000-0400-0000EF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1" name="テキスト ボックス 240">
          <a:extLst>
            <a:ext uri="{FF2B5EF4-FFF2-40B4-BE49-F238E27FC236}">
              <a16:creationId xmlns:a16="http://schemas.microsoft.com/office/drawing/2014/main" id="{00000000-0008-0000-0400-0000F1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20320</xdr:rowOff>
    </xdr:from>
    <xdr:to>
      <xdr:col>82</xdr:col>
      <xdr:colOff>107950</xdr:colOff>
      <xdr:row>60</xdr:row>
      <xdr:rowOff>104140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278620"/>
          <a:ext cx="0" cy="1112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76217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363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104140</xdr:rowOff>
    </xdr:from>
    <xdr:to>
      <xdr:col>82</xdr:col>
      <xdr:colOff>196850</xdr:colOff>
      <xdr:row>60</xdr:row>
      <xdr:rowOff>104140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391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106697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9022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20320</xdr:rowOff>
    </xdr:from>
    <xdr:to>
      <xdr:col>82</xdr:col>
      <xdr:colOff>196850</xdr:colOff>
      <xdr:row>54</xdr:row>
      <xdr:rowOff>20320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278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43180</xdr:rowOff>
    </xdr:from>
    <xdr:to>
      <xdr:col>82</xdr:col>
      <xdr:colOff>107950</xdr:colOff>
      <xdr:row>58</xdr:row>
      <xdr:rowOff>104140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998728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111777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712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95250</xdr:rowOff>
    </xdr:from>
    <xdr:to>
      <xdr:col>82</xdr:col>
      <xdr:colOff>158750</xdr:colOff>
      <xdr:row>58</xdr:row>
      <xdr:rowOff>25400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86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104140</xdr:rowOff>
    </xdr:from>
    <xdr:to>
      <xdr:col>78</xdr:col>
      <xdr:colOff>69850</xdr:colOff>
      <xdr:row>61</xdr:row>
      <xdr:rowOff>16510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4782800" y="10048240"/>
          <a:ext cx="889000" cy="426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30480</xdr:rowOff>
    </xdr:from>
    <xdr:to>
      <xdr:col>78</xdr:col>
      <xdr:colOff>120650</xdr:colOff>
      <xdr:row>58</xdr:row>
      <xdr:rowOff>132080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74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142257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43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35560</xdr:rowOff>
    </xdr:from>
    <xdr:to>
      <xdr:col>73</xdr:col>
      <xdr:colOff>180975</xdr:colOff>
      <xdr:row>61</xdr:row>
      <xdr:rowOff>16510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1032256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30480</xdr:rowOff>
    </xdr:from>
    <xdr:to>
      <xdr:col>74</xdr:col>
      <xdr:colOff>31750</xdr:colOff>
      <xdr:row>58</xdr:row>
      <xdr:rowOff>132080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74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142257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4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35560</xdr:rowOff>
    </xdr:from>
    <xdr:to>
      <xdr:col>69</xdr:col>
      <xdr:colOff>92075</xdr:colOff>
      <xdr:row>60</xdr:row>
      <xdr:rowOff>58420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103225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38100</xdr:rowOff>
    </xdr:from>
    <xdr:to>
      <xdr:col>69</xdr:col>
      <xdr:colOff>142875</xdr:colOff>
      <xdr:row>58</xdr:row>
      <xdr:rowOff>139700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149877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75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11430</xdr:rowOff>
    </xdr:from>
    <xdr:to>
      <xdr:col>65</xdr:col>
      <xdr:colOff>53975</xdr:colOff>
      <xdr:row>59</xdr:row>
      <xdr:rowOff>113030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1012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123207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89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163830</xdr:rowOff>
    </xdr:from>
    <xdr:to>
      <xdr:col>82</xdr:col>
      <xdr:colOff>158750</xdr:colOff>
      <xdr:row>58</xdr:row>
      <xdr:rowOff>93980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93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135907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90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53340</xdr:rowOff>
    </xdr:from>
    <xdr:to>
      <xdr:col>78</xdr:col>
      <xdr:colOff>120650</xdr:colOff>
      <xdr:row>58</xdr:row>
      <xdr:rowOff>154940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99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139717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083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137160</xdr:rowOff>
    </xdr:from>
    <xdr:to>
      <xdr:col>74</xdr:col>
      <xdr:colOff>31750</xdr:colOff>
      <xdr:row>61</xdr:row>
      <xdr:rowOff>67310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42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52087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51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156210</xdr:rowOff>
    </xdr:from>
    <xdr:to>
      <xdr:col>69</xdr:col>
      <xdr:colOff>142875</xdr:colOff>
      <xdr:row>60</xdr:row>
      <xdr:rowOff>86360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1027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71137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35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7620</xdr:rowOff>
    </xdr:from>
    <xdr:to>
      <xdr:col>65</xdr:col>
      <xdr:colOff>53975</xdr:colOff>
      <xdr:row>60</xdr:row>
      <xdr:rowOff>109220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29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93997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38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900" b="0" i="0" baseline="0">
              <a:solidFill>
                <a:schemeClr val="dk1"/>
              </a:solidFill>
              <a:effectLst/>
              <a:latin typeface="+mn-lt"/>
              <a:ea typeface="+mn-ea"/>
              <a:cs typeface="+mn-cs"/>
            </a:rPr>
            <a:t>　補助費等の経常収支比率は、前年度から</a:t>
          </a:r>
          <a:r>
            <a:rPr kumimoji="1" lang="en-US" altLang="ja-JP" sz="900" b="0" i="0" baseline="0">
              <a:solidFill>
                <a:schemeClr val="dk1"/>
              </a:solidFill>
              <a:effectLst/>
              <a:latin typeface="+mn-lt"/>
              <a:ea typeface="+mn-ea"/>
              <a:cs typeface="+mn-cs"/>
            </a:rPr>
            <a:t>1.5</a:t>
          </a:r>
          <a:r>
            <a:rPr kumimoji="1" lang="ja-JP" altLang="ja-JP" sz="900" b="0" i="0" baseline="0">
              <a:solidFill>
                <a:schemeClr val="dk1"/>
              </a:solidFill>
              <a:effectLst/>
              <a:latin typeface="+mn-lt"/>
              <a:ea typeface="+mn-ea"/>
              <a:cs typeface="+mn-cs"/>
            </a:rPr>
            <a:t>ポイント</a:t>
          </a:r>
          <a:r>
            <a:rPr kumimoji="1" lang="ja-JP" altLang="en-US" sz="900" b="0" i="0" baseline="0">
              <a:solidFill>
                <a:schemeClr val="dk1"/>
              </a:solidFill>
              <a:effectLst/>
              <a:latin typeface="+mn-lt"/>
              <a:ea typeface="+mn-ea"/>
              <a:cs typeface="+mn-cs"/>
            </a:rPr>
            <a:t>改善し</a:t>
          </a:r>
          <a:r>
            <a:rPr kumimoji="1" lang="en-US" altLang="ja-JP" sz="900" b="0" i="0" baseline="0">
              <a:solidFill>
                <a:schemeClr val="dk1"/>
              </a:solidFill>
              <a:effectLst/>
              <a:latin typeface="+mn-lt"/>
              <a:ea typeface="+mn-ea"/>
              <a:cs typeface="+mn-cs"/>
            </a:rPr>
            <a:t>18.4</a:t>
          </a:r>
          <a:r>
            <a:rPr kumimoji="1" lang="ja-JP" altLang="ja-JP" sz="900" b="0" i="0" baseline="0">
              <a:solidFill>
                <a:schemeClr val="dk1"/>
              </a:solidFill>
              <a:effectLst/>
              <a:latin typeface="+mn-lt"/>
              <a:ea typeface="+mn-ea"/>
              <a:cs typeface="+mn-cs"/>
            </a:rPr>
            <a:t>％、類似団体に比べ</a:t>
          </a:r>
          <a:r>
            <a:rPr kumimoji="1" lang="en-US" altLang="ja-JP" sz="900" b="0" i="0" baseline="0">
              <a:solidFill>
                <a:schemeClr val="dk1"/>
              </a:solidFill>
              <a:effectLst/>
              <a:latin typeface="+mn-lt"/>
              <a:ea typeface="+mn-ea"/>
              <a:cs typeface="+mn-cs"/>
            </a:rPr>
            <a:t>1.5</a:t>
          </a:r>
          <a:r>
            <a:rPr kumimoji="1" lang="ja-JP" altLang="ja-JP" sz="900" b="0" i="0" baseline="0">
              <a:solidFill>
                <a:schemeClr val="dk1"/>
              </a:solidFill>
              <a:effectLst/>
              <a:latin typeface="+mn-lt"/>
              <a:ea typeface="+mn-ea"/>
              <a:cs typeface="+mn-cs"/>
            </a:rPr>
            <a:t>ポイント高い状況となっている。</a:t>
          </a:r>
          <a:r>
            <a:rPr lang="ja-JP" altLang="ja-JP" sz="900" b="0" i="0">
              <a:solidFill>
                <a:schemeClr val="dk1"/>
              </a:solidFill>
              <a:effectLst/>
              <a:latin typeface="+mn-lt"/>
              <a:ea typeface="+mn-ea"/>
              <a:cs typeface="+mn-cs"/>
            </a:rPr>
            <a:t>令和</a:t>
          </a:r>
          <a:r>
            <a:rPr lang="ja-JP" altLang="en-US" sz="900" b="0" i="0">
              <a:solidFill>
                <a:schemeClr val="dk1"/>
              </a:solidFill>
              <a:effectLst/>
              <a:latin typeface="+mn-lt"/>
              <a:ea typeface="+mn-ea"/>
              <a:cs typeface="+mn-cs"/>
            </a:rPr>
            <a:t>６</a:t>
          </a:r>
          <a:r>
            <a:rPr lang="ja-JP" altLang="ja-JP" sz="900" b="0" i="0">
              <a:solidFill>
                <a:schemeClr val="dk1"/>
              </a:solidFill>
              <a:effectLst/>
              <a:latin typeface="+mn-lt"/>
              <a:ea typeface="+mn-ea"/>
              <a:cs typeface="+mn-cs"/>
            </a:rPr>
            <a:t>年度においては、</a:t>
          </a:r>
          <a:r>
            <a:rPr lang="ja-JP" altLang="en-US" sz="900" b="0" i="0">
              <a:solidFill>
                <a:schemeClr val="dk1"/>
              </a:solidFill>
              <a:effectLst/>
              <a:latin typeface="+mn-lt"/>
              <a:ea typeface="+mn-ea"/>
              <a:cs typeface="+mn-cs"/>
            </a:rPr>
            <a:t>広域消防業務や下水道事業の補助費等が減少したため</a:t>
          </a:r>
          <a:r>
            <a:rPr lang="ja-JP" altLang="ja-JP" sz="900" b="0" i="0">
              <a:solidFill>
                <a:schemeClr val="dk1"/>
              </a:solidFill>
              <a:effectLst/>
              <a:latin typeface="+mn-lt"/>
              <a:ea typeface="+mn-ea"/>
              <a:cs typeface="+mn-cs"/>
            </a:rPr>
            <a:t>、前年度比</a:t>
          </a:r>
          <a:r>
            <a:rPr lang="en-US" altLang="ja-JP" sz="900" b="0" i="0">
              <a:solidFill>
                <a:schemeClr val="dk1"/>
              </a:solidFill>
              <a:effectLst/>
              <a:latin typeface="+mn-lt"/>
              <a:ea typeface="+mn-ea"/>
              <a:cs typeface="+mn-cs"/>
            </a:rPr>
            <a:t>29</a:t>
          </a:r>
          <a:r>
            <a:rPr lang="ja-JP" altLang="ja-JP" sz="900" b="0" i="0">
              <a:solidFill>
                <a:schemeClr val="dk1"/>
              </a:solidFill>
              <a:effectLst/>
              <a:latin typeface="+mn-lt"/>
              <a:ea typeface="+mn-ea"/>
              <a:cs typeface="+mn-cs"/>
            </a:rPr>
            <a:t>百万円</a:t>
          </a:r>
          <a:r>
            <a:rPr lang="ja-JP" altLang="en-US" sz="900" b="0" i="0">
              <a:solidFill>
                <a:schemeClr val="dk1"/>
              </a:solidFill>
              <a:effectLst/>
              <a:latin typeface="+mn-lt"/>
              <a:ea typeface="+mn-ea"/>
              <a:cs typeface="+mn-cs"/>
            </a:rPr>
            <a:t>減</a:t>
          </a:r>
          <a:r>
            <a:rPr lang="ja-JP" altLang="ja-JP" sz="900" b="0" i="0">
              <a:solidFill>
                <a:schemeClr val="dk1"/>
              </a:solidFill>
              <a:effectLst/>
              <a:latin typeface="+mn-lt"/>
              <a:ea typeface="+mn-ea"/>
              <a:cs typeface="+mn-cs"/>
            </a:rPr>
            <a:t>の</a:t>
          </a:r>
          <a:r>
            <a:rPr lang="en-US" altLang="ja-JP" sz="900" b="0" i="0">
              <a:solidFill>
                <a:schemeClr val="dk1"/>
              </a:solidFill>
              <a:effectLst/>
              <a:latin typeface="+mn-lt"/>
              <a:ea typeface="+mn-ea"/>
              <a:cs typeface="+mn-cs"/>
            </a:rPr>
            <a:t>767</a:t>
          </a:r>
          <a:r>
            <a:rPr lang="ja-JP" altLang="ja-JP" sz="900" b="0" i="0">
              <a:solidFill>
                <a:schemeClr val="dk1"/>
              </a:solidFill>
              <a:effectLst/>
              <a:latin typeface="+mn-lt"/>
              <a:ea typeface="+mn-ea"/>
              <a:cs typeface="+mn-cs"/>
            </a:rPr>
            <a:t>百万円となった。</a:t>
          </a:r>
          <a:r>
            <a:rPr lang="ja-JP" altLang="en-US" sz="900" b="0" i="0">
              <a:solidFill>
                <a:schemeClr val="dk1"/>
              </a:solidFill>
              <a:effectLst/>
              <a:latin typeface="+mn-lt"/>
              <a:ea typeface="+mn-ea"/>
              <a:cs typeface="+mn-cs"/>
            </a:rPr>
            <a:t>一方で</a:t>
          </a:r>
          <a:r>
            <a:rPr lang="ja-JP" altLang="ja-JP" sz="900" b="0" i="0">
              <a:solidFill>
                <a:schemeClr val="dk1"/>
              </a:solidFill>
              <a:effectLst/>
              <a:latin typeface="+mn-lt"/>
              <a:ea typeface="+mn-ea"/>
              <a:cs typeface="+mn-cs"/>
            </a:rPr>
            <a:t>、住民</a:t>
          </a:r>
          <a:r>
            <a:rPr lang="en-US" altLang="ja-JP" sz="900" b="0" i="0">
              <a:solidFill>
                <a:schemeClr val="dk1"/>
              </a:solidFill>
              <a:effectLst/>
              <a:latin typeface="+mn-lt"/>
              <a:ea typeface="+mn-ea"/>
              <a:cs typeface="+mn-cs"/>
            </a:rPr>
            <a:t>1</a:t>
          </a:r>
          <a:r>
            <a:rPr lang="ja-JP" altLang="ja-JP" sz="900" b="0" i="0">
              <a:solidFill>
                <a:schemeClr val="dk1"/>
              </a:solidFill>
              <a:effectLst/>
              <a:latin typeface="+mn-lt"/>
              <a:ea typeface="+mn-ea"/>
              <a:cs typeface="+mn-cs"/>
            </a:rPr>
            <a:t>人当たりの決算額は、これらの要因により</a:t>
          </a:r>
          <a:r>
            <a:rPr lang="ja-JP" altLang="en-US" sz="900" b="0" i="0">
              <a:solidFill>
                <a:schemeClr val="dk1"/>
              </a:solidFill>
              <a:effectLst/>
              <a:latin typeface="+mn-lt"/>
              <a:ea typeface="+mn-ea"/>
              <a:cs typeface="+mn-cs"/>
            </a:rPr>
            <a:t>昨年度から</a:t>
          </a:r>
          <a:r>
            <a:rPr lang="en-US" altLang="ja-JP" sz="900" b="0" i="0">
              <a:solidFill>
                <a:schemeClr val="dk1"/>
              </a:solidFill>
              <a:effectLst/>
              <a:latin typeface="+mn-lt"/>
              <a:ea typeface="+mn-ea"/>
              <a:cs typeface="+mn-cs"/>
            </a:rPr>
            <a:t>2,172</a:t>
          </a:r>
          <a:r>
            <a:rPr lang="ja-JP" altLang="en-US" sz="900" b="0" i="0">
              <a:solidFill>
                <a:schemeClr val="dk1"/>
              </a:solidFill>
              <a:effectLst/>
              <a:latin typeface="+mn-lt"/>
              <a:ea typeface="+mn-ea"/>
              <a:cs typeface="+mn-cs"/>
            </a:rPr>
            <a:t>円微増の</a:t>
          </a:r>
          <a:r>
            <a:rPr lang="en-US" altLang="ja-JP" sz="900" b="0" i="0">
              <a:solidFill>
                <a:schemeClr val="dk1"/>
              </a:solidFill>
              <a:effectLst/>
              <a:latin typeface="+mn-lt"/>
              <a:ea typeface="+mn-ea"/>
              <a:cs typeface="+mn-cs"/>
            </a:rPr>
            <a:t>134,612</a:t>
          </a:r>
          <a:r>
            <a:rPr lang="ja-JP" altLang="en-US" sz="900" b="0" i="0">
              <a:solidFill>
                <a:schemeClr val="dk1"/>
              </a:solidFill>
              <a:effectLst/>
              <a:latin typeface="+mn-lt"/>
              <a:ea typeface="+mn-ea"/>
              <a:cs typeface="+mn-cs"/>
            </a:rPr>
            <a:t>円</a:t>
          </a:r>
          <a:r>
            <a:rPr lang="ja-JP" altLang="ja-JP" sz="900" b="0" i="0">
              <a:solidFill>
                <a:schemeClr val="dk1"/>
              </a:solidFill>
              <a:effectLst/>
              <a:latin typeface="+mn-lt"/>
              <a:ea typeface="+mn-ea"/>
              <a:cs typeface="+mn-cs"/>
            </a:rPr>
            <a:t>となった。</a:t>
          </a:r>
          <a:r>
            <a:rPr kumimoji="1" lang="ja-JP" altLang="ja-JP" sz="900" b="0" i="0" baseline="0">
              <a:solidFill>
                <a:schemeClr val="dk1"/>
              </a:solidFill>
              <a:effectLst/>
              <a:latin typeface="+mn-lt"/>
              <a:ea typeface="+mn-ea"/>
              <a:cs typeface="+mn-cs"/>
            </a:rPr>
            <a:t>過去の集中改革プラン等による補助金</a:t>
          </a:r>
          <a:r>
            <a:rPr kumimoji="1" lang="en-US" altLang="ja-JP" sz="900" b="0" i="0" baseline="0">
              <a:solidFill>
                <a:schemeClr val="dk1"/>
              </a:solidFill>
              <a:effectLst/>
              <a:latin typeface="+mn-lt"/>
              <a:ea typeface="+mn-ea"/>
              <a:cs typeface="+mn-cs"/>
            </a:rPr>
            <a:t>30</a:t>
          </a:r>
          <a:r>
            <a:rPr kumimoji="1" lang="ja-JP" altLang="ja-JP" sz="900" b="0" i="0" baseline="0">
              <a:solidFill>
                <a:schemeClr val="dk1"/>
              </a:solidFill>
              <a:effectLst/>
              <a:latin typeface="+mn-lt"/>
              <a:ea typeface="+mn-ea"/>
              <a:cs typeface="+mn-cs"/>
            </a:rPr>
            <a:t>％の一律削減等を行った効果が人口減少によって薄れてきているため、今後においては、奨励目的で当初目的が薄れたものや効果が少ないものは順次廃止するなど削減に努めていく必要がある。</a:t>
          </a:r>
          <a:endParaRPr lang="ja-JP" altLang="ja-JP" sz="900">
            <a:effectLst/>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127000</xdr:rowOff>
    </xdr:from>
    <xdr:to>
      <xdr:col>82</xdr:col>
      <xdr:colOff>107950</xdr:colOff>
      <xdr:row>40</xdr:row>
      <xdr:rowOff>168148</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956300"/>
          <a:ext cx="0" cy="10698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140225</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699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168148</xdr:rowOff>
    </xdr:from>
    <xdr:to>
      <xdr:col>82</xdr:col>
      <xdr:colOff>196850</xdr:colOff>
      <xdr:row>40</xdr:row>
      <xdr:rowOff>168148</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26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41927</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69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127000</xdr:rowOff>
    </xdr:from>
    <xdr:to>
      <xdr:col>82</xdr:col>
      <xdr:colOff>196850</xdr:colOff>
      <xdr:row>34</xdr:row>
      <xdr:rowOff>127000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95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53848</xdr:rowOff>
    </xdr:from>
    <xdr:to>
      <xdr:col>82</xdr:col>
      <xdr:colOff>107950</xdr:colOff>
      <xdr:row>38</xdr:row>
      <xdr:rowOff>122428</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5671800" y="6568948"/>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122445</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2946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105918</xdr:rowOff>
    </xdr:from>
    <xdr:to>
      <xdr:col>82</xdr:col>
      <xdr:colOff>158750</xdr:colOff>
      <xdr:row>38</xdr:row>
      <xdr:rowOff>36068</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44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60706</xdr:rowOff>
    </xdr:from>
    <xdr:to>
      <xdr:col>78</xdr:col>
      <xdr:colOff>69850</xdr:colOff>
      <xdr:row>38</xdr:row>
      <xdr:rowOff>122428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404356"/>
          <a:ext cx="889000" cy="233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525</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1727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1270</xdr:rowOff>
    </xdr:from>
    <xdr:to>
      <xdr:col>73</xdr:col>
      <xdr:colOff>180975</xdr:colOff>
      <xdr:row>37</xdr:row>
      <xdr:rowOff>60706</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344920"/>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105427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149860</xdr:rowOff>
    </xdr:from>
    <xdr:to>
      <xdr:col>69</xdr:col>
      <xdr:colOff>92075</xdr:colOff>
      <xdr:row>37</xdr:row>
      <xdr:rowOff>1270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3004800" y="63220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163068</xdr:rowOff>
    </xdr:from>
    <xdr:to>
      <xdr:col>69</xdr:col>
      <xdr:colOff>142875</xdr:colOff>
      <xdr:row>37</xdr:row>
      <xdr:rowOff>93218</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77995</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37338</xdr:rowOff>
    </xdr:from>
    <xdr:to>
      <xdr:col>65</xdr:col>
      <xdr:colOff>53975</xdr:colOff>
      <xdr:row>37</xdr:row>
      <xdr:rowOff>138938</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123715</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467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3048</xdr:rowOff>
    </xdr:from>
    <xdr:to>
      <xdr:col>82</xdr:col>
      <xdr:colOff>158750</xdr:colOff>
      <xdr:row>38</xdr:row>
      <xdr:rowOff>104648</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518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146575</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49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71628</xdr:rowOff>
    </xdr:from>
    <xdr:to>
      <xdr:col>78</xdr:col>
      <xdr:colOff>120650</xdr:colOff>
      <xdr:row>39</xdr:row>
      <xdr:rowOff>1778</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586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158005</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6673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9906</xdr:rowOff>
    </xdr:from>
    <xdr:to>
      <xdr:col>74</xdr:col>
      <xdr:colOff>31750</xdr:colOff>
      <xdr:row>37</xdr:row>
      <xdr:rowOff>111506</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35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121683</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6122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121920</xdr:rowOff>
    </xdr:from>
    <xdr:to>
      <xdr:col>69</xdr:col>
      <xdr:colOff>142875</xdr:colOff>
      <xdr:row>37</xdr:row>
      <xdr:rowOff>52070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62247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99060</xdr:rowOff>
    </xdr:from>
    <xdr:to>
      <xdr:col>65</xdr:col>
      <xdr:colOff>53975</xdr:colOff>
      <xdr:row>37</xdr:row>
      <xdr:rowOff>29210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39387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900" b="0" i="0" baseline="0">
              <a:solidFill>
                <a:schemeClr val="dk1"/>
              </a:solidFill>
              <a:effectLst/>
              <a:latin typeface="+mn-lt"/>
              <a:ea typeface="+mn-ea"/>
              <a:cs typeface="+mn-cs"/>
            </a:rPr>
            <a:t>　過去に総合文化会館建設等の大型事業を短期間に実施し、その借入が多額であるため、類似団体平均よりも高位で推移していたが、平成</a:t>
          </a:r>
          <a:r>
            <a:rPr kumimoji="1" lang="en-US" altLang="ja-JP" sz="900" b="0" i="0" baseline="0">
              <a:solidFill>
                <a:schemeClr val="dk1"/>
              </a:solidFill>
              <a:effectLst/>
              <a:latin typeface="+mn-lt"/>
              <a:ea typeface="+mn-ea"/>
              <a:cs typeface="+mn-cs"/>
            </a:rPr>
            <a:t>11</a:t>
          </a:r>
          <a:r>
            <a:rPr kumimoji="1" lang="ja-JP" altLang="ja-JP" sz="900" b="0" i="0" baseline="0">
              <a:solidFill>
                <a:schemeClr val="dk1"/>
              </a:solidFill>
              <a:effectLst/>
              <a:latin typeface="+mn-lt"/>
              <a:ea typeface="+mn-ea"/>
              <a:cs typeface="+mn-cs"/>
            </a:rPr>
            <a:t>年度に長期財政計画、平成</a:t>
          </a:r>
          <a:r>
            <a:rPr kumimoji="1" lang="en-US" altLang="ja-JP" sz="900" b="0" i="0" baseline="0">
              <a:solidFill>
                <a:schemeClr val="dk1"/>
              </a:solidFill>
              <a:effectLst/>
              <a:latin typeface="+mn-lt"/>
              <a:ea typeface="+mn-ea"/>
              <a:cs typeface="+mn-cs"/>
            </a:rPr>
            <a:t>12</a:t>
          </a:r>
          <a:r>
            <a:rPr kumimoji="1" lang="ja-JP" altLang="ja-JP" sz="900" b="0" i="0" baseline="0">
              <a:solidFill>
                <a:schemeClr val="dk1"/>
              </a:solidFill>
              <a:effectLst/>
              <a:latin typeface="+mn-lt"/>
              <a:ea typeface="+mn-ea"/>
              <a:cs typeface="+mn-cs"/>
            </a:rPr>
            <a:t>年度に公債費負担適正化計画を策定し、投資的経費の削減によって地方債の発行を抑制したことで、ピーク時（平成</a:t>
          </a:r>
          <a:r>
            <a:rPr kumimoji="1" lang="en-US" altLang="ja-JP" sz="900" b="0" i="0" baseline="0">
              <a:solidFill>
                <a:schemeClr val="dk1"/>
              </a:solidFill>
              <a:effectLst/>
              <a:latin typeface="+mn-lt"/>
              <a:ea typeface="+mn-ea"/>
              <a:cs typeface="+mn-cs"/>
            </a:rPr>
            <a:t>10</a:t>
          </a:r>
          <a:r>
            <a:rPr kumimoji="1" lang="ja-JP" altLang="ja-JP" sz="900" b="0" i="0" baseline="0">
              <a:solidFill>
                <a:schemeClr val="dk1"/>
              </a:solidFill>
              <a:effectLst/>
              <a:latin typeface="+mn-lt"/>
              <a:ea typeface="+mn-ea"/>
              <a:cs typeface="+mn-cs"/>
            </a:rPr>
            <a:t>年度末）に</a:t>
          </a:r>
          <a:r>
            <a:rPr kumimoji="1" lang="en-US" altLang="ja-JP" sz="900" b="0" i="0" baseline="0">
              <a:solidFill>
                <a:schemeClr val="dk1"/>
              </a:solidFill>
              <a:effectLst/>
              <a:latin typeface="+mn-lt"/>
              <a:ea typeface="+mn-ea"/>
              <a:cs typeface="+mn-cs"/>
            </a:rPr>
            <a:t>81.7</a:t>
          </a:r>
          <a:r>
            <a:rPr kumimoji="1" lang="ja-JP" altLang="ja-JP" sz="900" b="0" i="0" baseline="0">
              <a:solidFill>
                <a:schemeClr val="dk1"/>
              </a:solidFill>
              <a:effectLst/>
              <a:latin typeface="+mn-lt"/>
              <a:ea typeface="+mn-ea"/>
              <a:cs typeface="+mn-cs"/>
            </a:rPr>
            <a:t>億円あった地方債残高を令和</a:t>
          </a:r>
          <a:r>
            <a:rPr kumimoji="1" lang="ja-JP" altLang="en-US" sz="900" b="0" i="0" baseline="0">
              <a:solidFill>
                <a:schemeClr val="dk1"/>
              </a:solidFill>
              <a:effectLst/>
              <a:latin typeface="+mn-lt"/>
              <a:ea typeface="+mn-ea"/>
              <a:cs typeface="+mn-cs"/>
            </a:rPr>
            <a:t>６</a:t>
          </a:r>
          <a:r>
            <a:rPr kumimoji="1" lang="ja-JP" altLang="ja-JP" sz="900" b="0" i="0" baseline="0">
              <a:solidFill>
                <a:schemeClr val="dk1"/>
              </a:solidFill>
              <a:effectLst/>
              <a:latin typeface="+mn-lt"/>
              <a:ea typeface="+mn-ea"/>
              <a:cs typeface="+mn-cs"/>
            </a:rPr>
            <a:t>年度末には約</a:t>
          </a:r>
          <a:r>
            <a:rPr kumimoji="1" lang="en-US" altLang="ja-JP" sz="900" b="0" i="0" baseline="0">
              <a:solidFill>
                <a:schemeClr val="dk1"/>
              </a:solidFill>
              <a:effectLst/>
              <a:latin typeface="+mn-lt"/>
              <a:ea typeface="+mn-ea"/>
              <a:cs typeface="+mn-cs"/>
            </a:rPr>
            <a:t>17.6</a:t>
          </a:r>
          <a:r>
            <a:rPr kumimoji="1" lang="ja-JP" altLang="ja-JP" sz="900" b="0" i="0" baseline="0">
              <a:solidFill>
                <a:schemeClr val="dk1"/>
              </a:solidFill>
              <a:effectLst/>
              <a:latin typeface="+mn-lt"/>
              <a:ea typeface="+mn-ea"/>
              <a:cs typeface="+mn-cs"/>
            </a:rPr>
            <a:t>％減の</a:t>
          </a:r>
          <a:r>
            <a:rPr kumimoji="1" lang="en-US" altLang="ja-JP" sz="900" b="0" i="0" baseline="0">
              <a:solidFill>
                <a:schemeClr val="dk1"/>
              </a:solidFill>
              <a:effectLst/>
              <a:latin typeface="+mn-lt"/>
              <a:ea typeface="+mn-ea"/>
              <a:cs typeface="+mn-cs"/>
            </a:rPr>
            <a:t>67.3</a:t>
          </a:r>
          <a:r>
            <a:rPr kumimoji="1" lang="ja-JP" altLang="ja-JP" sz="900" b="0" i="0" baseline="0">
              <a:solidFill>
                <a:schemeClr val="dk1"/>
              </a:solidFill>
              <a:effectLst/>
              <a:latin typeface="+mn-lt"/>
              <a:ea typeface="+mn-ea"/>
              <a:cs typeface="+mn-cs"/>
            </a:rPr>
            <a:t>億円まで圧縮し、臨時財政対策債を除く建設事業債等は</a:t>
          </a:r>
          <a:r>
            <a:rPr kumimoji="1" lang="en-US" altLang="ja-JP" sz="900" b="0" i="0" baseline="0">
              <a:solidFill>
                <a:schemeClr val="dk1"/>
              </a:solidFill>
              <a:effectLst/>
              <a:latin typeface="+mn-lt"/>
              <a:ea typeface="+mn-ea"/>
              <a:cs typeface="+mn-cs"/>
            </a:rPr>
            <a:t>49.4</a:t>
          </a:r>
          <a:r>
            <a:rPr kumimoji="1" lang="ja-JP" altLang="ja-JP" sz="900" b="0" i="0" baseline="0">
              <a:solidFill>
                <a:schemeClr val="dk1"/>
              </a:solidFill>
              <a:effectLst/>
              <a:latin typeface="+mn-lt"/>
              <a:ea typeface="+mn-ea"/>
              <a:cs typeface="+mn-cs"/>
            </a:rPr>
            <a:t>億円となった。今年度の公債費のうち経常経費一般財源分は、前年度から</a:t>
          </a:r>
          <a:r>
            <a:rPr kumimoji="1" lang="en-US" altLang="ja-JP" sz="900" b="0" i="0" baseline="0">
              <a:solidFill>
                <a:schemeClr val="dk1"/>
              </a:solidFill>
              <a:effectLst/>
              <a:latin typeface="+mn-lt"/>
              <a:ea typeface="+mn-ea"/>
              <a:cs typeface="+mn-cs"/>
            </a:rPr>
            <a:t>29</a:t>
          </a:r>
          <a:r>
            <a:rPr kumimoji="1" lang="ja-JP" altLang="ja-JP" sz="900" b="0" i="0" baseline="0">
              <a:solidFill>
                <a:schemeClr val="dk1"/>
              </a:solidFill>
              <a:effectLst/>
              <a:latin typeface="+mn-lt"/>
              <a:ea typeface="+mn-ea"/>
              <a:cs typeface="+mn-cs"/>
            </a:rPr>
            <a:t>百万円</a:t>
          </a:r>
          <a:r>
            <a:rPr kumimoji="1" lang="ja-JP" altLang="en-US" sz="900" b="0" i="0" baseline="0">
              <a:solidFill>
                <a:schemeClr val="dk1"/>
              </a:solidFill>
              <a:effectLst/>
              <a:latin typeface="+mn-lt"/>
              <a:ea typeface="+mn-ea"/>
              <a:cs typeface="+mn-cs"/>
            </a:rPr>
            <a:t>増</a:t>
          </a:r>
          <a:r>
            <a:rPr kumimoji="1" lang="ja-JP" altLang="ja-JP" sz="900" b="0" i="0" baseline="0">
              <a:solidFill>
                <a:schemeClr val="dk1"/>
              </a:solidFill>
              <a:effectLst/>
              <a:latin typeface="+mn-lt"/>
              <a:ea typeface="+mn-ea"/>
              <a:cs typeface="+mn-cs"/>
            </a:rPr>
            <a:t>と</a:t>
          </a:r>
          <a:r>
            <a:rPr kumimoji="1" lang="ja-JP" altLang="en-US" sz="900" b="0" i="0" baseline="0">
              <a:solidFill>
                <a:schemeClr val="dk1"/>
              </a:solidFill>
              <a:effectLst/>
              <a:latin typeface="+mn-lt"/>
              <a:ea typeface="+mn-ea"/>
              <a:cs typeface="+mn-cs"/>
            </a:rPr>
            <a:t>なっているものの</a:t>
          </a:r>
          <a:r>
            <a:rPr kumimoji="1" lang="ja-JP" altLang="ja-JP" sz="900" b="0" i="0" baseline="0">
              <a:solidFill>
                <a:schemeClr val="dk1"/>
              </a:solidFill>
              <a:effectLst/>
              <a:latin typeface="+mn-lt"/>
              <a:ea typeface="+mn-ea"/>
              <a:cs typeface="+mn-cs"/>
            </a:rPr>
            <a:t>、順調に償還額が減少しており、類似団体と比べても</a:t>
          </a:r>
          <a:r>
            <a:rPr kumimoji="1" lang="en-US" altLang="ja-JP" sz="900" b="0" i="0" baseline="0">
              <a:solidFill>
                <a:schemeClr val="dk1"/>
              </a:solidFill>
              <a:effectLst/>
              <a:latin typeface="+mn-lt"/>
              <a:ea typeface="+mn-ea"/>
              <a:cs typeface="+mn-cs"/>
            </a:rPr>
            <a:t>3.4</a:t>
          </a:r>
          <a:r>
            <a:rPr kumimoji="1" lang="ja-JP" altLang="ja-JP" sz="900" b="0" i="0" baseline="0">
              <a:solidFill>
                <a:schemeClr val="dk1"/>
              </a:solidFill>
              <a:effectLst/>
              <a:latin typeface="+mn-lt"/>
              <a:ea typeface="+mn-ea"/>
              <a:cs typeface="+mn-cs"/>
            </a:rPr>
            <a:t>ポイント低くなっている。今後も起債発行抑制に努めながら計画的な事業実施を進めていく。</a:t>
          </a:r>
          <a:endParaRPr lang="ja-JP" altLang="ja-JP" sz="900">
            <a:effectLst/>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9" name="公債費グラフ枠">
          <a:extLst>
            <a:ext uri="{FF2B5EF4-FFF2-40B4-BE49-F238E27FC236}">
              <a16:creationId xmlns:a16="http://schemas.microsoft.com/office/drawing/2014/main" id="{00000000-0008-0000-0400-000067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80</xdr:row>
      <xdr:rowOff>140715</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flipV="1">
          <a:off x="4826000" y="12750292"/>
          <a:ext cx="0" cy="1106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112792</xdr:rowOff>
    </xdr:from>
    <xdr:ext cx="762000" cy="259045"/>
    <xdr:sp macro="" textlink="">
      <xdr:nvSpPr>
        <xdr:cNvPr id="361" name="公債費最小値テキスト">
          <a:extLst>
            <a:ext uri="{FF2B5EF4-FFF2-40B4-BE49-F238E27FC236}">
              <a16:creationId xmlns:a16="http://schemas.microsoft.com/office/drawing/2014/main" id="{00000000-0008-0000-0400-000069010000}"/>
            </a:ext>
          </a:extLst>
        </xdr:cNvPr>
        <xdr:cNvSpPr txBox="1"/>
      </xdr:nvSpPr>
      <xdr:spPr>
        <a:xfrm>
          <a:off x="4914900" y="1382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140715</xdr:rowOff>
    </xdr:from>
    <xdr:to>
      <xdr:col>24</xdr:col>
      <xdr:colOff>114300</xdr:colOff>
      <xdr:row>80</xdr:row>
      <xdr:rowOff>140715</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4737100" y="13856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63" name="公債費最大値テキスト">
          <a:extLst>
            <a:ext uri="{FF2B5EF4-FFF2-40B4-BE49-F238E27FC236}">
              <a16:creationId xmlns:a16="http://schemas.microsoft.com/office/drawing/2014/main" id="{00000000-0008-0000-0400-00006B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58420</xdr:rowOff>
    </xdr:from>
    <xdr:to>
      <xdr:col>24</xdr:col>
      <xdr:colOff>25400</xdr:colOff>
      <xdr:row>76</xdr:row>
      <xdr:rowOff>72137</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3987800" y="13088620"/>
          <a:ext cx="8382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148862</xdr:rowOff>
    </xdr:from>
    <xdr:ext cx="762000" cy="259045"/>
    <xdr:sp macro="" textlink="">
      <xdr:nvSpPr>
        <xdr:cNvPr id="366" name="公債費平均値テキスト">
          <a:extLst>
            <a:ext uri="{FF2B5EF4-FFF2-40B4-BE49-F238E27FC236}">
              <a16:creationId xmlns:a16="http://schemas.microsoft.com/office/drawing/2014/main" id="{00000000-0008-0000-0400-00006E010000}"/>
            </a:ext>
          </a:extLst>
        </xdr:cNvPr>
        <xdr:cNvSpPr txBox="1"/>
      </xdr:nvSpPr>
      <xdr:spPr>
        <a:xfrm>
          <a:off x="4914900" y="1317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5335</xdr:rowOff>
    </xdr:from>
    <xdr:to>
      <xdr:col>24</xdr:col>
      <xdr:colOff>76200</xdr:colOff>
      <xdr:row>77</xdr:row>
      <xdr:rowOff>106935</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4775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58420</xdr:rowOff>
    </xdr:from>
    <xdr:to>
      <xdr:col>19</xdr:col>
      <xdr:colOff>187325</xdr:colOff>
      <xdr:row>76</xdr:row>
      <xdr:rowOff>122428</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098800" y="13088620"/>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41911</xdr:rowOff>
    </xdr:from>
    <xdr:to>
      <xdr:col>20</xdr:col>
      <xdr:colOff>38100</xdr:colOff>
      <xdr:row>77</xdr:row>
      <xdr:rowOff>143511</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937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128288</xdr:rowOff>
    </xdr:from>
    <xdr:ext cx="7366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3606800" y="133299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85852</xdr:rowOff>
    </xdr:from>
    <xdr:to>
      <xdr:col>15</xdr:col>
      <xdr:colOff>98425</xdr:colOff>
      <xdr:row>76</xdr:row>
      <xdr:rowOff>122428</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2209800" y="1311605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132859</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2717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85852</xdr:rowOff>
    </xdr:from>
    <xdr:to>
      <xdr:col>11</xdr:col>
      <xdr:colOff>9525</xdr:colOff>
      <xdr:row>76</xdr:row>
      <xdr:rowOff>140715</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flipV="1">
          <a:off x="1320800" y="13116052"/>
          <a:ext cx="889000" cy="54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9906</xdr:rowOff>
    </xdr:from>
    <xdr:to>
      <xdr:col>11</xdr:col>
      <xdr:colOff>60325</xdr:colOff>
      <xdr:row>77</xdr:row>
      <xdr:rowOff>111506</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2159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96283</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1828800" y="1329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119142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939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21337</xdr:rowOff>
    </xdr:from>
    <xdr:to>
      <xdr:col>24</xdr:col>
      <xdr:colOff>76200</xdr:colOff>
      <xdr:row>76</xdr:row>
      <xdr:rowOff>122937</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4775200" y="13051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37863</xdr:rowOff>
    </xdr:from>
    <xdr:ext cx="762000" cy="259045"/>
    <xdr:sp macro="" textlink="">
      <xdr:nvSpPr>
        <xdr:cNvPr id="385" name="公債費該当値テキスト">
          <a:extLst>
            <a:ext uri="{FF2B5EF4-FFF2-40B4-BE49-F238E27FC236}">
              <a16:creationId xmlns:a16="http://schemas.microsoft.com/office/drawing/2014/main" id="{00000000-0008-0000-0400-000081010000}"/>
            </a:ext>
          </a:extLst>
        </xdr:cNvPr>
        <xdr:cNvSpPr txBox="1"/>
      </xdr:nvSpPr>
      <xdr:spPr>
        <a:xfrm>
          <a:off x="4914900" y="12896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7620</xdr:rowOff>
    </xdr:from>
    <xdr:to>
      <xdr:col>20</xdr:col>
      <xdr:colOff>38100</xdr:colOff>
      <xdr:row>76</xdr:row>
      <xdr:rowOff>109220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39370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119397</xdr:rowOff>
    </xdr:from>
    <xdr:ext cx="7366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606800" y="12806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71628</xdr:rowOff>
    </xdr:from>
    <xdr:to>
      <xdr:col>15</xdr:col>
      <xdr:colOff>149225</xdr:colOff>
      <xdr:row>77</xdr:row>
      <xdr:rowOff>1778</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048000" y="13101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11955</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2717800" y="12870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35052</xdr:rowOff>
    </xdr:from>
    <xdr:to>
      <xdr:col>11</xdr:col>
      <xdr:colOff>60325</xdr:colOff>
      <xdr:row>76</xdr:row>
      <xdr:rowOff>136652</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2159000" y="13065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146829</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1828800" y="12834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89915</xdr:rowOff>
    </xdr:from>
    <xdr:to>
      <xdr:col>6</xdr:col>
      <xdr:colOff>171450</xdr:colOff>
      <xdr:row>77</xdr:row>
      <xdr:rowOff>20065</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1270000" y="1312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30243</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939800" y="12888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900" b="0" i="0" baseline="0">
              <a:solidFill>
                <a:schemeClr val="dk1"/>
              </a:solidFill>
              <a:effectLst/>
              <a:latin typeface="+mn-lt"/>
              <a:ea typeface="+mn-ea"/>
              <a:cs typeface="+mn-cs"/>
            </a:rPr>
            <a:t>　前年度の</a:t>
          </a:r>
          <a:r>
            <a:rPr kumimoji="1" lang="en-US" altLang="ja-JP" sz="900" b="0" i="0" baseline="0">
              <a:solidFill>
                <a:schemeClr val="dk1"/>
              </a:solidFill>
              <a:effectLst/>
              <a:latin typeface="+mn-lt"/>
              <a:ea typeface="+mn-ea"/>
              <a:cs typeface="+mn-cs"/>
            </a:rPr>
            <a:t>74.5</a:t>
          </a:r>
          <a:r>
            <a:rPr kumimoji="1" lang="ja-JP" altLang="ja-JP" sz="900" b="0" i="0" baseline="0">
              <a:solidFill>
                <a:schemeClr val="dk1"/>
              </a:solidFill>
              <a:effectLst/>
              <a:latin typeface="+mn-lt"/>
              <a:ea typeface="+mn-ea"/>
              <a:cs typeface="+mn-cs"/>
            </a:rPr>
            <a:t>％から今年度は</a:t>
          </a:r>
          <a:r>
            <a:rPr kumimoji="1" lang="en-US" altLang="ja-JP" sz="900" b="0" i="0" baseline="0">
              <a:solidFill>
                <a:schemeClr val="dk1"/>
              </a:solidFill>
              <a:effectLst/>
              <a:latin typeface="+mn-lt"/>
              <a:ea typeface="+mn-ea"/>
              <a:cs typeface="+mn-cs"/>
            </a:rPr>
            <a:t>71.5</a:t>
          </a:r>
          <a:r>
            <a:rPr kumimoji="1" lang="ja-JP" altLang="ja-JP" sz="900" b="0" i="0" baseline="0">
              <a:solidFill>
                <a:schemeClr val="dk1"/>
              </a:solidFill>
              <a:effectLst/>
              <a:latin typeface="+mn-lt"/>
              <a:ea typeface="+mn-ea"/>
              <a:cs typeface="+mn-cs"/>
            </a:rPr>
            <a:t>％となり</a:t>
          </a:r>
          <a:r>
            <a:rPr kumimoji="1" lang="en-US" altLang="ja-JP" sz="900" b="0" i="0" baseline="0">
              <a:solidFill>
                <a:schemeClr val="dk1"/>
              </a:solidFill>
              <a:effectLst/>
              <a:latin typeface="+mn-lt"/>
              <a:ea typeface="+mn-ea"/>
              <a:cs typeface="+mn-cs"/>
            </a:rPr>
            <a:t>3</a:t>
          </a:r>
          <a:r>
            <a:rPr kumimoji="1" lang="ja-JP" altLang="ja-JP" sz="900" b="0" i="0" baseline="0">
              <a:solidFill>
                <a:schemeClr val="dk1"/>
              </a:solidFill>
              <a:effectLst/>
              <a:latin typeface="+mn-lt"/>
              <a:ea typeface="+mn-ea"/>
              <a:cs typeface="+mn-cs"/>
            </a:rPr>
            <a:t>ポイントの</a:t>
          </a:r>
          <a:r>
            <a:rPr kumimoji="1" lang="ja-JP" altLang="en-US" sz="900" b="0" i="0" baseline="0">
              <a:solidFill>
                <a:schemeClr val="dk1"/>
              </a:solidFill>
              <a:effectLst/>
              <a:latin typeface="+mn-lt"/>
              <a:ea typeface="+mn-ea"/>
              <a:cs typeface="+mn-cs"/>
            </a:rPr>
            <a:t>改善</a:t>
          </a:r>
          <a:r>
            <a:rPr kumimoji="1" lang="ja-JP" altLang="ja-JP" sz="900" b="0" i="0" baseline="0">
              <a:solidFill>
                <a:schemeClr val="dk1"/>
              </a:solidFill>
              <a:effectLst/>
              <a:latin typeface="+mn-lt"/>
              <a:ea typeface="+mn-ea"/>
              <a:cs typeface="+mn-cs"/>
            </a:rPr>
            <a:t>となった。</a:t>
          </a:r>
          <a:r>
            <a:rPr kumimoji="1" lang="ja-JP" altLang="en-US" sz="900" b="0" i="0" baseline="0">
              <a:solidFill>
                <a:schemeClr val="dk1"/>
              </a:solidFill>
              <a:effectLst/>
              <a:latin typeface="+mn-lt"/>
              <a:ea typeface="+mn-ea"/>
              <a:cs typeface="+mn-cs"/>
            </a:rPr>
            <a:t>改善</a:t>
          </a:r>
          <a:r>
            <a:rPr kumimoji="1" lang="ja-JP" altLang="ja-JP" sz="900" b="0" i="0" baseline="0">
              <a:solidFill>
                <a:schemeClr val="dk1"/>
              </a:solidFill>
              <a:effectLst/>
              <a:latin typeface="+mn-lt"/>
              <a:ea typeface="+mn-ea"/>
              <a:cs typeface="+mn-cs"/>
            </a:rPr>
            <a:t>の要因としては、扶助費が</a:t>
          </a:r>
          <a:r>
            <a:rPr kumimoji="1" lang="en-US" altLang="ja-JP" sz="900" b="0" i="0" baseline="0">
              <a:solidFill>
                <a:schemeClr val="dk1"/>
              </a:solidFill>
              <a:effectLst/>
              <a:latin typeface="+mn-lt"/>
              <a:ea typeface="+mn-ea"/>
              <a:cs typeface="+mn-cs"/>
            </a:rPr>
            <a:t>1.6</a:t>
          </a:r>
          <a:r>
            <a:rPr kumimoji="1" lang="ja-JP" altLang="ja-JP" sz="900" b="0" i="0" baseline="0">
              <a:solidFill>
                <a:schemeClr val="dk1"/>
              </a:solidFill>
              <a:effectLst/>
              <a:latin typeface="+mn-lt"/>
              <a:ea typeface="+mn-ea"/>
              <a:cs typeface="+mn-cs"/>
            </a:rPr>
            <a:t>ポイント、補助費等が</a:t>
          </a:r>
          <a:r>
            <a:rPr kumimoji="1" lang="en-US" altLang="ja-JP" sz="900" b="0" i="0" baseline="0">
              <a:solidFill>
                <a:schemeClr val="dk1"/>
              </a:solidFill>
              <a:effectLst/>
              <a:latin typeface="+mn-lt"/>
              <a:ea typeface="+mn-ea"/>
              <a:cs typeface="+mn-cs"/>
            </a:rPr>
            <a:t>1.5</a:t>
          </a:r>
          <a:r>
            <a:rPr kumimoji="1" lang="ja-JP" altLang="ja-JP" sz="900" b="0" i="0" baseline="0">
              <a:solidFill>
                <a:schemeClr val="dk1"/>
              </a:solidFill>
              <a:effectLst/>
              <a:latin typeface="+mn-lt"/>
              <a:ea typeface="+mn-ea"/>
              <a:cs typeface="+mn-cs"/>
            </a:rPr>
            <a:t>ポイント</a:t>
          </a:r>
          <a:r>
            <a:rPr kumimoji="1" lang="ja-JP" altLang="en-US" sz="900" b="0" i="0" baseline="0">
              <a:solidFill>
                <a:schemeClr val="dk1"/>
              </a:solidFill>
              <a:effectLst/>
              <a:latin typeface="+mn-lt"/>
              <a:ea typeface="+mn-ea"/>
              <a:cs typeface="+mn-cs"/>
            </a:rPr>
            <a:t>の改善</a:t>
          </a:r>
          <a:r>
            <a:rPr kumimoji="1" lang="ja-JP" altLang="ja-JP" sz="900" b="0" i="0" baseline="0">
              <a:solidFill>
                <a:schemeClr val="dk1"/>
              </a:solidFill>
              <a:effectLst/>
              <a:latin typeface="+mn-lt"/>
              <a:ea typeface="+mn-ea"/>
              <a:cs typeface="+mn-cs"/>
            </a:rPr>
            <a:t>となったことが大きい。</a:t>
          </a:r>
          <a:endParaRPr lang="ja-JP" altLang="ja-JP" sz="900">
            <a:effectLst/>
          </a:endParaRPr>
        </a:p>
        <a:p>
          <a:pPr eaLnBrk="1" fontAlgn="auto" latinLnBrk="0" hangingPunct="1"/>
          <a:r>
            <a:rPr kumimoji="1" lang="ja-JP" altLang="ja-JP" sz="900" b="0" i="0" baseline="0">
              <a:solidFill>
                <a:schemeClr val="dk1"/>
              </a:solidFill>
              <a:effectLst/>
              <a:latin typeface="+mn-lt"/>
              <a:ea typeface="+mn-ea"/>
              <a:cs typeface="+mn-cs"/>
            </a:rPr>
            <a:t>　本町においては、人件費や物件費が類似団体の中で好順位で推移しているが、後期高齢者医療事業や国民健康保険事業などの繰出金の増加、認定こども園や保育所への給付費、障害者総合支援事業拡充による扶助費の伸びが著しいことから、今後は増加傾向で推移するものと考えられる。</a:t>
          </a:r>
          <a:endParaRPr lang="ja-JP" altLang="ja-JP" sz="900">
            <a:effectLst/>
          </a:endParaRPr>
        </a:p>
      </xdr:txBody>
    </xdr:sp>
    <xdr:clientData/>
  </xdr:twoCellAnchor>
  <xdr:oneCellAnchor>
    <xdr:from>
      <xdr:col>62</xdr:col>
      <xdr:colOff>6350</xdr:colOff>
      <xdr:row>69</xdr:row>
      <xdr:rowOff>107950</xdr:rowOff>
    </xdr:from>
    <xdr:ext cx="298543" cy="225703"/>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8" name="公債費以外グラフ枠">
          <a:extLst>
            <a:ext uri="{FF2B5EF4-FFF2-40B4-BE49-F238E27FC236}">
              <a16:creationId xmlns:a16="http://schemas.microsoft.com/office/drawing/2014/main" id="{00000000-0008-0000-0400-0000A2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104140</xdr:rowOff>
    </xdr:from>
    <xdr:to>
      <xdr:col>82</xdr:col>
      <xdr:colOff>107950</xdr:colOff>
      <xdr:row>81</xdr:row>
      <xdr:rowOff>37846</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flipV="1">
          <a:off x="16510000" y="12448540"/>
          <a:ext cx="0" cy="1476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9923</xdr:rowOff>
    </xdr:from>
    <xdr:ext cx="762000" cy="259045"/>
    <xdr:sp macro="" textlink="">
      <xdr:nvSpPr>
        <xdr:cNvPr id="420" name="公債費以外最小値テキスト">
          <a:extLst>
            <a:ext uri="{FF2B5EF4-FFF2-40B4-BE49-F238E27FC236}">
              <a16:creationId xmlns:a16="http://schemas.microsoft.com/office/drawing/2014/main" id="{00000000-0008-0000-0400-0000A4010000}"/>
            </a:ext>
          </a:extLst>
        </xdr:cNvPr>
        <xdr:cNvSpPr txBox="1"/>
      </xdr:nvSpPr>
      <xdr:spPr>
        <a:xfrm>
          <a:off x="16598900" y="13897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37846</xdr:rowOff>
    </xdr:from>
    <xdr:to>
      <xdr:col>82</xdr:col>
      <xdr:colOff>196850</xdr:colOff>
      <xdr:row>81</xdr:row>
      <xdr:rowOff>37846</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6421100" y="1392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19067</xdr:rowOff>
    </xdr:from>
    <xdr:ext cx="762000" cy="259045"/>
    <xdr:sp macro="" textlink="">
      <xdr:nvSpPr>
        <xdr:cNvPr id="422" name="公債費以外最大値テキスト">
          <a:extLst>
            <a:ext uri="{FF2B5EF4-FFF2-40B4-BE49-F238E27FC236}">
              <a16:creationId xmlns:a16="http://schemas.microsoft.com/office/drawing/2014/main" id="{00000000-0008-0000-0400-0000A6010000}"/>
            </a:ext>
          </a:extLst>
        </xdr:cNvPr>
        <xdr:cNvSpPr txBox="1"/>
      </xdr:nvSpPr>
      <xdr:spPr>
        <a:xfrm>
          <a:off x="16598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104140</xdr:rowOff>
    </xdr:from>
    <xdr:to>
      <xdr:col>82</xdr:col>
      <xdr:colOff>196850</xdr:colOff>
      <xdr:row>72</xdr:row>
      <xdr:rowOff>104140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81280</xdr:rowOff>
    </xdr:from>
    <xdr:to>
      <xdr:col>82</xdr:col>
      <xdr:colOff>107950</xdr:colOff>
      <xdr:row>77</xdr:row>
      <xdr:rowOff>46989</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flipV="1">
          <a:off x="15671800" y="13111480"/>
          <a:ext cx="838200" cy="137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139716</xdr:rowOff>
    </xdr:from>
    <xdr:ext cx="762000" cy="259045"/>
    <xdr:sp macro="" textlink="">
      <xdr:nvSpPr>
        <xdr:cNvPr id="425" name="公債費以外平均値テキスト">
          <a:extLst>
            <a:ext uri="{FF2B5EF4-FFF2-40B4-BE49-F238E27FC236}">
              <a16:creationId xmlns:a16="http://schemas.microsoft.com/office/drawing/2014/main" id="{00000000-0008-0000-0400-0000A9010000}"/>
            </a:ext>
          </a:extLst>
        </xdr:cNvPr>
        <xdr:cNvSpPr txBox="1"/>
      </xdr:nvSpPr>
      <xdr:spPr>
        <a:xfrm>
          <a:off x="16598900" y="131699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167639</xdr:rowOff>
    </xdr:from>
    <xdr:to>
      <xdr:col>82</xdr:col>
      <xdr:colOff>158750</xdr:colOff>
      <xdr:row>77</xdr:row>
      <xdr:rowOff>97789</xdr:rowOff>
    </xdr:to>
    <xdr:sp macro="" textlink="">
      <xdr:nvSpPr>
        <xdr:cNvPr id="426" name="フローチャート: 判断 425">
          <a:extLst>
            <a:ext uri="{FF2B5EF4-FFF2-40B4-BE49-F238E27FC236}">
              <a16:creationId xmlns:a16="http://schemas.microsoft.com/office/drawing/2014/main" id="{00000000-0008-0000-0400-0000AA010000}"/>
            </a:ext>
          </a:extLst>
        </xdr:cNvPr>
        <xdr:cNvSpPr/>
      </xdr:nvSpPr>
      <xdr:spPr>
        <a:xfrm>
          <a:off x="164592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94996</xdr:rowOff>
    </xdr:from>
    <xdr:to>
      <xdr:col>78</xdr:col>
      <xdr:colOff>69850</xdr:colOff>
      <xdr:row>77</xdr:row>
      <xdr:rowOff>46989</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4782800" y="13125196"/>
          <a:ext cx="889000" cy="123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71391</xdr:rowOff>
    </xdr:from>
    <xdr:ext cx="7366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5290800" y="12930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42418</xdr:rowOff>
    </xdr:from>
    <xdr:to>
      <xdr:col>73</xdr:col>
      <xdr:colOff>180975</xdr:colOff>
      <xdr:row>76</xdr:row>
      <xdr:rowOff>94996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3893800" y="12901168"/>
          <a:ext cx="889000" cy="224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48768</xdr:rowOff>
    </xdr:from>
    <xdr:to>
      <xdr:col>74</xdr:col>
      <xdr:colOff>31750</xdr:colOff>
      <xdr:row>76</xdr:row>
      <xdr:rowOff>150368</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47320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135145</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4401800" y="13165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42418</xdr:rowOff>
    </xdr:from>
    <xdr:to>
      <xdr:col>69</xdr:col>
      <xdr:colOff>92075</xdr:colOff>
      <xdr:row>75</xdr:row>
      <xdr:rowOff>152146</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3004800" y="12901168"/>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110490</xdr:rowOff>
    </xdr:from>
    <xdr:to>
      <xdr:col>69</xdr:col>
      <xdr:colOff>142875</xdr:colOff>
      <xdr:row>76</xdr:row>
      <xdr:rowOff>40639</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3843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25416</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512800" y="13055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76200</xdr:rowOff>
    </xdr:from>
    <xdr:to>
      <xdr:col>65</xdr:col>
      <xdr:colOff>53975</xdr:colOff>
      <xdr:row>77</xdr:row>
      <xdr:rowOff>6350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295400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162577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2623800" y="1319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30480</xdr:rowOff>
    </xdr:from>
    <xdr:to>
      <xdr:col>82</xdr:col>
      <xdr:colOff>158750</xdr:colOff>
      <xdr:row>76</xdr:row>
      <xdr:rowOff>132080</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64592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47007</xdr:rowOff>
    </xdr:from>
    <xdr:ext cx="762000" cy="259045"/>
    <xdr:sp macro="" textlink="">
      <xdr:nvSpPr>
        <xdr:cNvPr id="444" name="公債費以外該当値テキスト">
          <a:extLst>
            <a:ext uri="{FF2B5EF4-FFF2-40B4-BE49-F238E27FC236}">
              <a16:creationId xmlns:a16="http://schemas.microsoft.com/office/drawing/2014/main" id="{00000000-0008-0000-0400-0000BC010000}"/>
            </a:ext>
          </a:extLst>
        </xdr:cNvPr>
        <xdr:cNvSpPr txBox="1"/>
      </xdr:nvSpPr>
      <xdr:spPr>
        <a:xfrm>
          <a:off x="16598900" y="1290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167639</xdr:rowOff>
    </xdr:from>
    <xdr:to>
      <xdr:col>78</xdr:col>
      <xdr:colOff>120650</xdr:colOff>
      <xdr:row>77</xdr:row>
      <xdr:rowOff>97789</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56210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82566</xdr:rowOff>
    </xdr:from>
    <xdr:ext cx="7366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290800" y="132842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44196</xdr:rowOff>
    </xdr:from>
    <xdr:to>
      <xdr:col>74</xdr:col>
      <xdr:colOff>31750</xdr:colOff>
      <xdr:row>76</xdr:row>
      <xdr:rowOff>145796</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4732000" y="13074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155973</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401800" y="12843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163068</xdr:rowOff>
    </xdr:from>
    <xdr:to>
      <xdr:col>69</xdr:col>
      <xdr:colOff>142875</xdr:colOff>
      <xdr:row>75</xdr:row>
      <xdr:rowOff>93218</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3843000" y="12850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103395</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512800" y="12619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101346</xdr:rowOff>
    </xdr:from>
    <xdr:to>
      <xdr:col>65</xdr:col>
      <xdr:colOff>53975</xdr:colOff>
      <xdr:row>76</xdr:row>
      <xdr:rowOff>31496</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2954000" y="12960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41673</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2623800" y="12728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長崎県波佐見町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3175</xdr:rowOff>
    </xdr:from>
    <xdr:to>
      <xdr:col>33</xdr:col>
      <xdr:colOff>114300</xdr:colOff>
      <xdr:row>20</xdr:row>
      <xdr:rowOff>3175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1" name="人口1人当たり決算額の推移グラフ枠130">
          <a:extLst>
            <a:ext uri="{FF2B5EF4-FFF2-40B4-BE49-F238E27FC236}">
              <a16:creationId xmlns:a16="http://schemas.microsoft.com/office/drawing/2014/main" id="{00000000-0008-0000-0500-000029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167611</xdr:rowOff>
    </xdr:from>
    <xdr:to>
      <xdr:col>29</xdr:col>
      <xdr:colOff>127000</xdr:colOff>
      <xdr:row>18</xdr:row>
      <xdr:rowOff>10234</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flipV="1">
          <a:off x="5651500" y="2101186"/>
          <a:ext cx="0" cy="10427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17</xdr:row>
      <xdr:rowOff>168192</xdr:rowOff>
    </xdr:from>
    <xdr:ext cx="762000" cy="259045"/>
    <xdr:sp macro="" textlink="">
      <xdr:nvSpPr>
        <xdr:cNvPr id="43" name="人口1人当たり決算額の推移最小値テキスト130">
          <a:extLst>
            <a:ext uri="{FF2B5EF4-FFF2-40B4-BE49-F238E27FC236}">
              <a16:creationId xmlns:a16="http://schemas.microsoft.com/office/drawing/2014/main" id="{00000000-0008-0000-0500-00002B000000}"/>
            </a:ext>
          </a:extLst>
        </xdr:cNvPr>
        <xdr:cNvSpPr txBox="1"/>
      </xdr:nvSpPr>
      <xdr:spPr>
        <a:xfrm>
          <a:off x="5740400" y="3130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10234</xdr:rowOff>
    </xdr:from>
    <xdr:to>
      <xdr:col>30</xdr:col>
      <xdr:colOff>25400</xdr:colOff>
      <xdr:row>18</xdr:row>
      <xdr:rowOff>10234</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5562600" y="31439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82538</xdr:rowOff>
    </xdr:from>
    <xdr:ext cx="762000" cy="259045"/>
    <xdr:sp macro="" textlink="">
      <xdr:nvSpPr>
        <xdr:cNvPr id="45" name="人口1人当たり決算額の推移最大値テキスト130">
          <a:extLst>
            <a:ext uri="{FF2B5EF4-FFF2-40B4-BE49-F238E27FC236}">
              <a16:creationId xmlns:a16="http://schemas.microsoft.com/office/drawing/2014/main" id="{00000000-0008-0000-0500-00002D000000}"/>
            </a:ext>
          </a:extLst>
        </xdr:cNvPr>
        <xdr:cNvSpPr txBox="1"/>
      </xdr:nvSpPr>
      <xdr:spPr>
        <a:xfrm>
          <a:off x="5740400" y="1844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167611</xdr:rowOff>
    </xdr:from>
    <xdr:to>
      <xdr:col>30</xdr:col>
      <xdr:colOff>25400</xdr:colOff>
      <xdr:row>11</xdr:row>
      <xdr:rowOff>167611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2101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158015</xdr:rowOff>
    </xdr:from>
    <xdr:to>
      <xdr:col>29</xdr:col>
      <xdr:colOff>127000</xdr:colOff>
      <xdr:row>18</xdr:row>
      <xdr:rowOff>20101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003800" y="3120290"/>
          <a:ext cx="647700" cy="335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19116</xdr:rowOff>
    </xdr:from>
    <xdr:ext cx="762000" cy="259045"/>
    <xdr:sp macro="" textlink="">
      <xdr:nvSpPr>
        <xdr:cNvPr id="48" name="人口1人当たり決算額の推移平均値テキスト130">
          <a:extLst>
            <a:ext uri="{FF2B5EF4-FFF2-40B4-BE49-F238E27FC236}">
              <a16:creationId xmlns:a16="http://schemas.microsoft.com/office/drawing/2014/main" id="{00000000-0008-0000-0500-000030000000}"/>
            </a:ext>
          </a:extLst>
        </xdr:cNvPr>
        <xdr:cNvSpPr txBox="1"/>
      </xdr:nvSpPr>
      <xdr:spPr>
        <a:xfrm>
          <a:off x="5740400" y="2638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2589</xdr:rowOff>
    </xdr:from>
    <xdr:to>
      <xdr:col>29</xdr:col>
      <xdr:colOff>177800</xdr:colOff>
      <xdr:row>16</xdr:row>
      <xdr:rowOff>104189</xdr:rowOff>
    </xdr:to>
    <xdr:sp macro="" textlink="">
      <xdr:nvSpPr>
        <xdr:cNvPr id="49" name="フローチャート: 判断 48">
          <a:extLst>
            <a:ext uri="{FF2B5EF4-FFF2-40B4-BE49-F238E27FC236}">
              <a16:creationId xmlns:a16="http://schemas.microsoft.com/office/drawing/2014/main" id="{00000000-0008-0000-0500-000031000000}"/>
            </a:ext>
          </a:extLst>
        </xdr:cNvPr>
        <xdr:cNvSpPr/>
      </xdr:nvSpPr>
      <xdr:spPr bwMode="auto">
        <a:xfrm>
          <a:off x="5600700" y="27934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20101</xdr:rowOff>
    </xdr:from>
    <xdr:to>
      <xdr:col>26</xdr:col>
      <xdr:colOff>50800</xdr:colOff>
      <xdr:row>18</xdr:row>
      <xdr:rowOff>24320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4305300" y="3153826"/>
          <a:ext cx="698500" cy="42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52049</xdr:rowOff>
    </xdr:from>
    <xdr:to>
      <xdr:col>26</xdr:col>
      <xdr:colOff>101600</xdr:colOff>
      <xdr:row>16</xdr:row>
      <xdr:rowOff>153649</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4953000" y="28428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163826</xdr:rowOff>
    </xdr:from>
    <xdr:ext cx="736600" cy="259045"/>
    <xdr:sp macro="" textlink="">
      <xdr:nvSpPr>
        <xdr:cNvPr id="52" name="テキスト ボックス 51">
          <a:extLst>
            <a:ext uri="{FF2B5EF4-FFF2-40B4-BE49-F238E27FC236}">
              <a16:creationId xmlns:a16="http://schemas.microsoft.com/office/drawing/2014/main" id="{00000000-0008-0000-0500-000034000000}"/>
            </a:ext>
          </a:extLst>
        </xdr:cNvPr>
        <xdr:cNvSpPr txBox="1"/>
      </xdr:nvSpPr>
      <xdr:spPr>
        <a:xfrm>
          <a:off x="4622800" y="26117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24320</xdr:rowOff>
    </xdr:from>
    <xdr:to>
      <xdr:col>22</xdr:col>
      <xdr:colOff>114300</xdr:colOff>
      <xdr:row>18</xdr:row>
      <xdr:rowOff>27690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3606800" y="3158045"/>
          <a:ext cx="698500" cy="33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68632</xdr:rowOff>
    </xdr:from>
    <xdr:to>
      <xdr:col>22</xdr:col>
      <xdr:colOff>165100</xdr:colOff>
      <xdr:row>16</xdr:row>
      <xdr:rowOff>170232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254500" y="2859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8959</xdr:rowOff>
    </xdr:from>
    <xdr:ext cx="7620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3924300" y="2628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27690</xdr:rowOff>
    </xdr:from>
    <xdr:to>
      <xdr:col>18</xdr:col>
      <xdr:colOff>177800</xdr:colOff>
      <xdr:row>18</xdr:row>
      <xdr:rowOff>70127</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2908300" y="3161415"/>
          <a:ext cx="698500" cy="424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77744</xdr:rowOff>
    </xdr:from>
    <xdr:to>
      <xdr:col>19</xdr:col>
      <xdr:colOff>38100</xdr:colOff>
      <xdr:row>17</xdr:row>
      <xdr:rowOff>7894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3556000" y="28685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18071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225800" y="2637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117987</xdr:rowOff>
    </xdr:from>
    <xdr:to>
      <xdr:col>15</xdr:col>
      <xdr:colOff>101600</xdr:colOff>
      <xdr:row>17</xdr:row>
      <xdr:rowOff>48137</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2857500" y="29088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58314</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2527300" y="2677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107215</xdr:rowOff>
    </xdr:from>
    <xdr:to>
      <xdr:col>29</xdr:col>
      <xdr:colOff>177800</xdr:colOff>
      <xdr:row>18</xdr:row>
      <xdr:rowOff>37365</xdr:rowOff>
    </xdr:to>
    <xdr:sp macro="" textlink="">
      <xdr:nvSpPr>
        <xdr:cNvPr id="66" name="楕円 65">
          <a:extLst>
            <a:ext uri="{FF2B5EF4-FFF2-40B4-BE49-F238E27FC236}">
              <a16:creationId xmlns:a16="http://schemas.microsoft.com/office/drawing/2014/main" id="{00000000-0008-0000-0500-000042000000}"/>
            </a:ext>
          </a:extLst>
        </xdr:cNvPr>
        <xdr:cNvSpPr/>
      </xdr:nvSpPr>
      <xdr:spPr bwMode="auto">
        <a:xfrm>
          <a:off x="5600700" y="30694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15792</xdr:rowOff>
    </xdr:from>
    <xdr:ext cx="762000" cy="259045"/>
    <xdr:sp macro="" textlink="">
      <xdr:nvSpPr>
        <xdr:cNvPr id="67" name="人口1人当たり決算額の推移該当値テキスト130">
          <a:extLst>
            <a:ext uri="{FF2B5EF4-FFF2-40B4-BE49-F238E27FC236}">
              <a16:creationId xmlns:a16="http://schemas.microsoft.com/office/drawing/2014/main" id="{00000000-0008-0000-0500-000043000000}"/>
            </a:ext>
          </a:extLst>
        </xdr:cNvPr>
        <xdr:cNvSpPr txBox="1"/>
      </xdr:nvSpPr>
      <xdr:spPr>
        <a:xfrm>
          <a:off x="5740400" y="2978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140751</xdr:rowOff>
    </xdr:from>
    <xdr:to>
      <xdr:col>26</xdr:col>
      <xdr:colOff>101600</xdr:colOff>
      <xdr:row>18</xdr:row>
      <xdr:rowOff>70901</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4953000" y="31030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55678</xdr:rowOff>
    </xdr:from>
    <xdr:ext cx="7366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622800" y="31894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144970</xdr:rowOff>
    </xdr:from>
    <xdr:to>
      <xdr:col>22</xdr:col>
      <xdr:colOff>165100</xdr:colOff>
      <xdr:row>18</xdr:row>
      <xdr:rowOff>75120</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254500" y="31072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59898</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924300" y="3193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148340</xdr:rowOff>
    </xdr:from>
    <xdr:to>
      <xdr:col>19</xdr:col>
      <xdr:colOff>38100</xdr:colOff>
      <xdr:row>18</xdr:row>
      <xdr:rowOff>78490</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3556000" y="31106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63267</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225800" y="3196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19327</xdr:rowOff>
    </xdr:from>
    <xdr:to>
      <xdr:col>15</xdr:col>
      <xdr:colOff>101600</xdr:colOff>
      <xdr:row>18</xdr:row>
      <xdr:rowOff>120928</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2857500" y="3153052"/>
          <a:ext cx="101600" cy="101601"/>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105705</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2527300" y="3239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6" name="正方形/長方形 75">
          <a:extLst>
            <a:ext uri="{FF2B5EF4-FFF2-40B4-BE49-F238E27FC236}">
              <a16:creationId xmlns:a16="http://schemas.microsoft.com/office/drawing/2014/main" id="{00000000-0008-0000-0500-00004C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7" name="角丸四角形 76">
          <a:extLst>
            <a:ext uri="{FF2B5EF4-FFF2-40B4-BE49-F238E27FC236}">
              <a16:creationId xmlns:a16="http://schemas.microsoft.com/office/drawing/2014/main" id="{00000000-0008-0000-0500-00004D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6" name="楕円 85">
          <a:extLst>
            <a:ext uri="{FF2B5EF4-FFF2-40B4-BE49-F238E27FC236}">
              <a16:creationId xmlns:a16="http://schemas.microsoft.com/office/drawing/2014/main" id="{00000000-0008-0000-0500-000056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7" name="フローチャート: 判断 86">
          <a:extLst>
            <a:ext uri="{FF2B5EF4-FFF2-40B4-BE49-F238E27FC236}">
              <a16:creationId xmlns:a16="http://schemas.microsoft.com/office/drawing/2014/main" id="{00000000-0008-0000-0500-000057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8" name="正方形/長方形 87">
          <a:extLst>
            <a:ext uri="{FF2B5EF4-FFF2-40B4-BE49-F238E27FC236}">
              <a16:creationId xmlns:a16="http://schemas.microsoft.com/office/drawing/2014/main" id="{00000000-0008-0000-0500-000058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9" name="テキスト ボックス 88">
          <a:extLst>
            <a:ext uri="{FF2B5EF4-FFF2-40B4-BE49-F238E27FC236}">
              <a16:creationId xmlns:a16="http://schemas.microsoft.com/office/drawing/2014/main" id="{00000000-0008-0000-0500-000059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249987</xdr:rowOff>
    </xdr:from>
    <xdr:to>
      <xdr:col>29</xdr:col>
      <xdr:colOff>127000</xdr:colOff>
      <xdr:row>38</xdr:row>
      <xdr:rowOff>36626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74537"/>
          <a:ext cx="0" cy="132968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8703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476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36626</xdr:rowOff>
    </xdr:from>
    <xdr:to>
      <xdr:col>30</xdr:col>
      <xdr:colOff>25400</xdr:colOff>
      <xdr:row>38</xdr:row>
      <xdr:rowOff>36626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5042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164914</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918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249987</xdr:rowOff>
    </xdr:from>
    <xdr:to>
      <xdr:col>30</xdr:col>
      <xdr:colOff>25400</xdr:colOff>
      <xdr:row>33</xdr:row>
      <xdr:rowOff>249987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7453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122924</xdr:rowOff>
    </xdr:from>
    <xdr:to>
      <xdr:col>29</xdr:col>
      <xdr:colOff>127000</xdr:colOff>
      <xdr:row>36</xdr:row>
      <xdr:rowOff>169938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7076174"/>
          <a:ext cx="647700" cy="470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242936</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8532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54959</xdr:rowOff>
    </xdr:from>
    <xdr:to>
      <xdr:col>29</xdr:col>
      <xdr:colOff>177800</xdr:colOff>
      <xdr:row>36</xdr:row>
      <xdr:rowOff>156559</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7008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169938</xdr:rowOff>
    </xdr:from>
    <xdr:to>
      <xdr:col>26</xdr:col>
      <xdr:colOff>50800</xdr:colOff>
      <xdr:row>37</xdr:row>
      <xdr:rowOff>16472</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7123188"/>
          <a:ext cx="698500" cy="179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33280</xdr:rowOff>
    </xdr:from>
    <xdr:to>
      <xdr:col>26</xdr:col>
      <xdr:colOff>101600</xdr:colOff>
      <xdr:row>36</xdr:row>
      <xdr:rowOff>134880</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9865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145057</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554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16472</xdr:rowOff>
    </xdr:from>
    <xdr:to>
      <xdr:col>22</xdr:col>
      <xdr:colOff>114300</xdr:colOff>
      <xdr:row>37</xdr:row>
      <xdr:rowOff>70421</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7141172"/>
          <a:ext cx="698500" cy="539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45377</xdr:rowOff>
    </xdr:from>
    <xdr:to>
      <xdr:col>22</xdr:col>
      <xdr:colOff>165100</xdr:colOff>
      <xdr:row>36</xdr:row>
      <xdr:rowOff>146977</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99862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157154</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767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70421</xdr:rowOff>
    </xdr:from>
    <xdr:to>
      <xdr:col>18</xdr:col>
      <xdr:colOff>177800</xdr:colOff>
      <xdr:row>37</xdr:row>
      <xdr:rowOff>72498</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7195121"/>
          <a:ext cx="698500" cy="20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71799</xdr:rowOff>
    </xdr:from>
    <xdr:to>
      <xdr:col>19</xdr:col>
      <xdr:colOff>38100</xdr:colOff>
      <xdr:row>37</xdr:row>
      <xdr:rowOff>1949</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70250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183576</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7939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71247</xdr:rowOff>
    </xdr:from>
    <xdr:to>
      <xdr:col>15</xdr:col>
      <xdr:colOff>101600</xdr:colOff>
      <xdr:row>37</xdr:row>
      <xdr:rowOff>1397</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70244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183024</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793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72124</xdr:rowOff>
    </xdr:from>
    <xdr:to>
      <xdr:col>29</xdr:col>
      <xdr:colOff>177800</xdr:colOff>
      <xdr:row>37</xdr:row>
      <xdr:rowOff>2274</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70253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44201</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997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119138</xdr:rowOff>
    </xdr:from>
    <xdr:to>
      <xdr:col>26</xdr:col>
      <xdr:colOff>101600</xdr:colOff>
      <xdr:row>37</xdr:row>
      <xdr:rowOff>49288</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70723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34065</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71587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137122</xdr:rowOff>
    </xdr:from>
    <xdr:to>
      <xdr:col>22</xdr:col>
      <xdr:colOff>165100</xdr:colOff>
      <xdr:row>37</xdr:row>
      <xdr:rowOff>67272</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70903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52049</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7176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19621</xdr:rowOff>
    </xdr:from>
    <xdr:to>
      <xdr:col>19</xdr:col>
      <xdr:colOff>38100</xdr:colOff>
      <xdr:row>37</xdr:row>
      <xdr:rowOff>121221</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71443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105998</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7230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21698</xdr:rowOff>
    </xdr:from>
    <xdr:to>
      <xdr:col>15</xdr:col>
      <xdr:colOff>101600</xdr:colOff>
      <xdr:row>37</xdr:row>
      <xdr:rowOff>123298</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71463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108075</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72327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長崎県波佐見町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14,111
14,030
56.00
10,363,274
9,999,927
77,285
4,112,518
6,732,733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人件費グラフ枠">
          <a:extLst>
            <a:ext uri="{FF2B5EF4-FFF2-40B4-BE49-F238E27FC236}">
              <a16:creationId xmlns:a16="http://schemas.microsoft.com/office/drawing/2014/main" id="{00000000-0008-0000-06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97025</xdr:rowOff>
    </xdr:from>
    <xdr:to>
      <xdr:col>24</xdr:col>
      <xdr:colOff>62865</xdr:colOff>
      <xdr:row>37</xdr:row>
      <xdr:rowOff>1548</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flipV="1">
          <a:off x="4633595" y="5240525"/>
          <a:ext cx="1270" cy="11046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5375</xdr:rowOff>
    </xdr:from>
    <xdr:ext cx="534377" cy="259045"/>
    <xdr:sp macro="" textlink="">
      <xdr:nvSpPr>
        <xdr:cNvPr id="54" name="人件費最小値テキスト">
          <a:extLst>
            <a:ext uri="{FF2B5EF4-FFF2-40B4-BE49-F238E27FC236}">
              <a16:creationId xmlns:a16="http://schemas.microsoft.com/office/drawing/2014/main" id="{00000000-0008-0000-0600-000036000000}"/>
            </a:ext>
          </a:extLst>
        </xdr:cNvPr>
        <xdr:cNvSpPr txBox="1"/>
      </xdr:nvSpPr>
      <xdr:spPr>
        <a:xfrm>
          <a:off x="4686300" y="6349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1548</xdr:rowOff>
    </xdr:from>
    <xdr:to>
      <xdr:col>24</xdr:col>
      <xdr:colOff>152400</xdr:colOff>
      <xdr:row>37</xdr:row>
      <xdr:rowOff>1548</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4546600" y="6345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43702</xdr:rowOff>
    </xdr:from>
    <xdr:ext cx="599010" cy="259045"/>
    <xdr:sp macro="" textlink="">
      <xdr:nvSpPr>
        <xdr:cNvPr id="56" name="人件費最大値テキスト">
          <a:extLst>
            <a:ext uri="{FF2B5EF4-FFF2-40B4-BE49-F238E27FC236}">
              <a16:creationId xmlns:a16="http://schemas.microsoft.com/office/drawing/2014/main" id="{00000000-0008-0000-0600-000038000000}"/>
            </a:ext>
          </a:extLst>
        </xdr:cNvPr>
        <xdr:cNvSpPr txBox="1"/>
      </xdr:nvSpPr>
      <xdr:spPr>
        <a:xfrm>
          <a:off x="4686300" y="5015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97025</xdr:rowOff>
    </xdr:from>
    <xdr:to>
      <xdr:col>24</xdr:col>
      <xdr:colOff>152400</xdr:colOff>
      <xdr:row>30</xdr:row>
      <xdr:rowOff>97025</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5240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164549</xdr:rowOff>
    </xdr:from>
    <xdr:to>
      <xdr:col>24</xdr:col>
      <xdr:colOff>63500</xdr:colOff>
      <xdr:row>37</xdr:row>
      <xdr:rowOff>19703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3797300" y="6336749"/>
          <a:ext cx="838200" cy="26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73857</xdr:rowOff>
    </xdr:from>
    <xdr:ext cx="599010" cy="259045"/>
    <xdr:sp macro="" textlink="">
      <xdr:nvSpPr>
        <xdr:cNvPr id="59" name="人件費平均値テキスト">
          <a:extLst>
            <a:ext uri="{FF2B5EF4-FFF2-40B4-BE49-F238E27FC236}">
              <a16:creationId xmlns:a16="http://schemas.microsoft.com/office/drawing/2014/main" id="{00000000-0008-0000-0600-00003B000000}"/>
            </a:ext>
          </a:extLst>
        </xdr:cNvPr>
        <xdr:cNvSpPr txBox="1"/>
      </xdr:nvSpPr>
      <xdr:spPr>
        <a:xfrm>
          <a:off x="4686300" y="59031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50980</xdr:rowOff>
    </xdr:from>
    <xdr:to>
      <xdr:col>24</xdr:col>
      <xdr:colOff>114300</xdr:colOff>
      <xdr:row>35</xdr:row>
      <xdr:rowOff>152580</xdr:rowOff>
    </xdr:to>
    <xdr:sp macro="" textlink="">
      <xdr:nvSpPr>
        <xdr:cNvPr id="60" name="フローチャート: 判断 59">
          <a:extLst>
            <a:ext uri="{FF2B5EF4-FFF2-40B4-BE49-F238E27FC236}">
              <a16:creationId xmlns:a16="http://schemas.microsoft.com/office/drawing/2014/main" id="{00000000-0008-0000-0600-00003C000000}"/>
            </a:ext>
          </a:extLst>
        </xdr:cNvPr>
        <xdr:cNvSpPr/>
      </xdr:nvSpPr>
      <xdr:spPr>
        <a:xfrm>
          <a:off x="4584700" y="605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19703</xdr:rowOff>
    </xdr:from>
    <xdr:to>
      <xdr:col>19</xdr:col>
      <xdr:colOff>177800</xdr:colOff>
      <xdr:row>37</xdr:row>
      <xdr:rowOff>40963</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2908300" y="6363353"/>
          <a:ext cx="889000" cy="21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95603</xdr:rowOff>
    </xdr:from>
    <xdr:to>
      <xdr:col>20</xdr:col>
      <xdr:colOff>38100</xdr:colOff>
      <xdr:row>36</xdr:row>
      <xdr:rowOff>25753</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3746500" y="6096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42280</xdr:rowOff>
    </xdr:from>
    <xdr:ext cx="599010" cy="259045"/>
    <xdr:sp macro="" textlink="">
      <xdr:nvSpPr>
        <xdr:cNvPr id="63" name="テキスト ボックス 62">
          <a:extLst>
            <a:ext uri="{FF2B5EF4-FFF2-40B4-BE49-F238E27FC236}">
              <a16:creationId xmlns:a16="http://schemas.microsoft.com/office/drawing/2014/main" id="{00000000-0008-0000-0600-00003F000000}"/>
            </a:ext>
          </a:extLst>
        </xdr:cNvPr>
        <xdr:cNvSpPr txBox="1"/>
      </xdr:nvSpPr>
      <xdr:spPr>
        <a:xfrm>
          <a:off x="3497795" y="5871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35481</xdr:rowOff>
    </xdr:from>
    <xdr:to>
      <xdr:col>15</xdr:col>
      <xdr:colOff>50800</xdr:colOff>
      <xdr:row>37</xdr:row>
      <xdr:rowOff>40963</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019300" y="6379131"/>
          <a:ext cx="889000" cy="5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106013</xdr:rowOff>
    </xdr:from>
    <xdr:to>
      <xdr:col>15</xdr:col>
      <xdr:colOff>101600</xdr:colOff>
      <xdr:row>36</xdr:row>
      <xdr:rowOff>36163</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2857500" y="610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52690</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2608795" y="5881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35481</xdr:rowOff>
    </xdr:from>
    <xdr:to>
      <xdr:col>10</xdr:col>
      <xdr:colOff>114300</xdr:colOff>
      <xdr:row>37</xdr:row>
      <xdr:rowOff>52219</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1130300" y="6379131"/>
          <a:ext cx="889000" cy="16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114380</xdr:rowOff>
    </xdr:from>
    <xdr:to>
      <xdr:col>10</xdr:col>
      <xdr:colOff>165100</xdr:colOff>
      <xdr:row>36</xdr:row>
      <xdr:rowOff>44530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1968500" y="6115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61057</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1719795" y="5890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150622</xdr:rowOff>
    </xdr:from>
    <xdr:to>
      <xdr:col>6</xdr:col>
      <xdr:colOff>38100</xdr:colOff>
      <xdr:row>36</xdr:row>
      <xdr:rowOff>80772</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079500" y="6151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97299</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863111" y="5926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113749</xdr:rowOff>
    </xdr:from>
    <xdr:to>
      <xdr:col>24</xdr:col>
      <xdr:colOff>114300</xdr:colOff>
      <xdr:row>37</xdr:row>
      <xdr:rowOff>43899</xdr:rowOff>
    </xdr:to>
    <xdr:sp macro="" textlink="">
      <xdr:nvSpPr>
        <xdr:cNvPr id="77" name="楕円 76">
          <a:extLst>
            <a:ext uri="{FF2B5EF4-FFF2-40B4-BE49-F238E27FC236}">
              <a16:creationId xmlns:a16="http://schemas.microsoft.com/office/drawing/2014/main" id="{00000000-0008-0000-0600-00004D000000}"/>
            </a:ext>
          </a:extLst>
        </xdr:cNvPr>
        <xdr:cNvSpPr/>
      </xdr:nvSpPr>
      <xdr:spPr>
        <a:xfrm>
          <a:off x="4584700" y="6285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28676</xdr:rowOff>
    </xdr:from>
    <xdr:ext cx="534377" cy="259045"/>
    <xdr:sp macro="" textlink="">
      <xdr:nvSpPr>
        <xdr:cNvPr id="78" name="人件費該当値テキスト">
          <a:extLst>
            <a:ext uri="{FF2B5EF4-FFF2-40B4-BE49-F238E27FC236}">
              <a16:creationId xmlns:a16="http://schemas.microsoft.com/office/drawing/2014/main" id="{00000000-0008-0000-0600-00004E000000}"/>
            </a:ext>
          </a:extLst>
        </xdr:cNvPr>
        <xdr:cNvSpPr txBox="1"/>
      </xdr:nvSpPr>
      <xdr:spPr>
        <a:xfrm>
          <a:off x="4686300" y="6200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140353</xdr:rowOff>
    </xdr:from>
    <xdr:to>
      <xdr:col>20</xdr:col>
      <xdr:colOff>38100</xdr:colOff>
      <xdr:row>37</xdr:row>
      <xdr:rowOff>70503</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3746500" y="6312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61630</xdr:rowOff>
    </xdr:from>
    <xdr:ext cx="534377"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3530111" y="6405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161613</xdr:rowOff>
    </xdr:from>
    <xdr:to>
      <xdr:col>15</xdr:col>
      <xdr:colOff>101600</xdr:colOff>
      <xdr:row>37</xdr:row>
      <xdr:rowOff>91763</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2857500" y="6333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82890</xdr:rowOff>
    </xdr:from>
    <xdr:ext cx="534377"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2641111" y="6426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156131</xdr:rowOff>
    </xdr:from>
    <xdr:to>
      <xdr:col>10</xdr:col>
      <xdr:colOff>165100</xdr:colOff>
      <xdr:row>37</xdr:row>
      <xdr:rowOff>86281</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1968500" y="6328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77408</xdr:rowOff>
    </xdr:from>
    <xdr:ext cx="534377"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1752111" y="6421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1419</xdr:rowOff>
    </xdr:from>
    <xdr:to>
      <xdr:col>6</xdr:col>
      <xdr:colOff>38100</xdr:colOff>
      <xdr:row>37</xdr:row>
      <xdr:rowOff>103019</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079500" y="6345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94146</xdr:rowOff>
    </xdr:from>
    <xdr:ext cx="534377"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863111" y="6437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6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80,209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6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6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11093</xdr:rowOff>
    </xdr:from>
    <xdr:to>
      <xdr:col>24</xdr:col>
      <xdr:colOff>62865</xdr:colOff>
      <xdr:row>58</xdr:row>
      <xdr:rowOff>91191</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755043"/>
          <a:ext cx="1270" cy="1280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95018</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039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91191</xdr:rowOff>
    </xdr:from>
    <xdr:to>
      <xdr:col>24</xdr:col>
      <xdr:colOff>152400</xdr:colOff>
      <xdr:row>58</xdr:row>
      <xdr:rowOff>91191</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035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129220</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530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11093</xdr:rowOff>
    </xdr:from>
    <xdr:to>
      <xdr:col>24</xdr:col>
      <xdr:colOff>152400</xdr:colOff>
      <xdr:row>51</xdr:row>
      <xdr:rowOff>11093</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75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151613</xdr:rowOff>
    </xdr:from>
    <xdr:to>
      <xdr:col>24</xdr:col>
      <xdr:colOff>63500</xdr:colOff>
      <xdr:row>58</xdr:row>
      <xdr:rowOff>1525</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924263"/>
          <a:ext cx="838200" cy="21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48455</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6496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25578</xdr:rowOff>
    </xdr:from>
    <xdr:to>
      <xdr:col>24</xdr:col>
      <xdr:colOff>114300</xdr:colOff>
      <xdr:row>57</xdr:row>
      <xdr:rowOff>127178</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9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1525</xdr:rowOff>
    </xdr:from>
    <xdr:to>
      <xdr:col>19</xdr:col>
      <xdr:colOff>177800</xdr:colOff>
      <xdr:row>58</xdr:row>
      <xdr:rowOff>13310</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2908300" y="9945625"/>
          <a:ext cx="889000" cy="11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52863</xdr:rowOff>
    </xdr:from>
    <xdr:to>
      <xdr:col>20</xdr:col>
      <xdr:colOff>38100</xdr:colOff>
      <xdr:row>57</xdr:row>
      <xdr:rowOff>154463</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170990</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600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13310</xdr:rowOff>
    </xdr:from>
    <xdr:to>
      <xdr:col>15</xdr:col>
      <xdr:colOff>50800</xdr:colOff>
      <xdr:row>58</xdr:row>
      <xdr:rowOff>21426</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957410"/>
          <a:ext cx="889000" cy="8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49542</xdr:rowOff>
    </xdr:from>
    <xdr:to>
      <xdr:col>15</xdr:col>
      <xdr:colOff>101600</xdr:colOff>
      <xdr:row>57</xdr:row>
      <xdr:rowOff>151142</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2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167669</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597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21426</xdr:rowOff>
    </xdr:from>
    <xdr:to>
      <xdr:col>10</xdr:col>
      <xdr:colOff>114300</xdr:colOff>
      <xdr:row>58</xdr:row>
      <xdr:rowOff>29975</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9965526"/>
          <a:ext cx="889000" cy="8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77536</xdr:rowOff>
    </xdr:from>
    <xdr:to>
      <xdr:col>10</xdr:col>
      <xdr:colOff>165100</xdr:colOff>
      <xdr:row>58</xdr:row>
      <xdr:rowOff>7686</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24213</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2111" y="9625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95732</xdr:rowOff>
    </xdr:from>
    <xdr:to>
      <xdr:col>6</xdr:col>
      <xdr:colOff>38100</xdr:colOff>
      <xdr:row>58</xdr:row>
      <xdr:rowOff>25882</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68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42409</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3111" y="9643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100813</xdr:rowOff>
    </xdr:from>
    <xdr:to>
      <xdr:col>24</xdr:col>
      <xdr:colOff>114300</xdr:colOff>
      <xdr:row>58</xdr:row>
      <xdr:rowOff>30963</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873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15740</xdr:rowOff>
    </xdr:from>
    <xdr:ext cx="534377"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788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122175</xdr:rowOff>
    </xdr:from>
    <xdr:to>
      <xdr:col>20</xdr:col>
      <xdr:colOff>38100</xdr:colOff>
      <xdr:row>58</xdr:row>
      <xdr:rowOff>52325</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89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43452</xdr:rowOff>
    </xdr:from>
    <xdr:ext cx="534377"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530111" y="9987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133960</xdr:rowOff>
    </xdr:from>
    <xdr:to>
      <xdr:col>15</xdr:col>
      <xdr:colOff>101600</xdr:colOff>
      <xdr:row>58</xdr:row>
      <xdr:rowOff>64110</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906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55237</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41111" y="9999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142076</xdr:rowOff>
    </xdr:from>
    <xdr:to>
      <xdr:col>10</xdr:col>
      <xdr:colOff>165100</xdr:colOff>
      <xdr:row>58</xdr:row>
      <xdr:rowOff>72226</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914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63353</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52111" y="10007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150625</xdr:rowOff>
    </xdr:from>
    <xdr:to>
      <xdr:col>6</xdr:col>
      <xdr:colOff>38100</xdr:colOff>
      <xdr:row>58</xdr:row>
      <xdr:rowOff>80775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923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71902</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63111" y="10016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144775</xdr:rowOff>
    </xdr:from>
    <xdr:to>
      <xdr:col>24</xdr:col>
      <xdr:colOff>62865</xdr:colOff>
      <xdr:row>78</xdr:row>
      <xdr:rowOff>120681</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317725"/>
          <a:ext cx="1270" cy="11760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124508</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4976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120681</xdr:rowOff>
    </xdr:from>
    <xdr:to>
      <xdr:col>24</xdr:col>
      <xdr:colOff>152400</xdr:colOff>
      <xdr:row>78</xdr:row>
      <xdr:rowOff>120681</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4937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91452</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92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144775</xdr:rowOff>
    </xdr:from>
    <xdr:to>
      <xdr:col>24</xdr:col>
      <xdr:colOff>152400</xdr:colOff>
      <xdr:row>71</xdr:row>
      <xdr:rowOff>144775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317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92883</xdr:rowOff>
    </xdr:from>
    <xdr:to>
      <xdr:col>24</xdr:col>
      <xdr:colOff>63500</xdr:colOff>
      <xdr:row>78</xdr:row>
      <xdr:rowOff>101226</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3797300" y="13465983"/>
          <a:ext cx="838200" cy="8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113811</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1440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90934</xdr:rowOff>
    </xdr:from>
    <xdr:to>
      <xdr:col>24</xdr:col>
      <xdr:colOff>114300</xdr:colOff>
      <xdr:row>78</xdr:row>
      <xdr:rowOff>21084</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292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86139</xdr:rowOff>
    </xdr:from>
    <xdr:to>
      <xdr:col>19</xdr:col>
      <xdr:colOff>177800</xdr:colOff>
      <xdr:row>78</xdr:row>
      <xdr:rowOff>92883</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3459239"/>
          <a:ext cx="889000" cy="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99758</xdr:rowOff>
    </xdr:from>
    <xdr:to>
      <xdr:col>20</xdr:col>
      <xdr:colOff>38100</xdr:colOff>
      <xdr:row>78</xdr:row>
      <xdr:rowOff>29908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301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46435</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076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86139</xdr:rowOff>
    </xdr:from>
    <xdr:to>
      <xdr:col>15</xdr:col>
      <xdr:colOff>50800</xdr:colOff>
      <xdr:row>78</xdr:row>
      <xdr:rowOff>109045</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459239"/>
          <a:ext cx="889000" cy="22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99918</xdr:rowOff>
    </xdr:from>
    <xdr:to>
      <xdr:col>15</xdr:col>
      <xdr:colOff>101600</xdr:colOff>
      <xdr:row>78</xdr:row>
      <xdr:rowOff>30068</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301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46595</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076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93683</xdr:rowOff>
    </xdr:from>
    <xdr:to>
      <xdr:col>10</xdr:col>
      <xdr:colOff>114300</xdr:colOff>
      <xdr:row>78</xdr:row>
      <xdr:rowOff>109045</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1130300" y="13466783"/>
          <a:ext cx="889000" cy="15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103805</xdr:rowOff>
    </xdr:from>
    <xdr:to>
      <xdr:col>10</xdr:col>
      <xdr:colOff>165100</xdr:colOff>
      <xdr:row>78</xdr:row>
      <xdr:rowOff>33955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305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50482</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080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36871</xdr:rowOff>
    </xdr:from>
    <xdr:to>
      <xdr:col>6</xdr:col>
      <xdr:colOff>38100</xdr:colOff>
      <xdr:row>77</xdr:row>
      <xdr:rowOff>138471</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238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154998</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013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50426</xdr:rowOff>
    </xdr:from>
    <xdr:to>
      <xdr:col>24</xdr:col>
      <xdr:colOff>114300</xdr:colOff>
      <xdr:row>78</xdr:row>
      <xdr:rowOff>152026</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423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136803</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338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42083</xdr:rowOff>
    </xdr:from>
    <xdr:to>
      <xdr:col>20</xdr:col>
      <xdr:colOff>38100</xdr:colOff>
      <xdr:row>78</xdr:row>
      <xdr:rowOff>143683</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415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134810</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507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35339</xdr:rowOff>
    </xdr:from>
    <xdr:to>
      <xdr:col>15</xdr:col>
      <xdr:colOff>101600</xdr:colOff>
      <xdr:row>78</xdr:row>
      <xdr:rowOff>136939</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408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128066</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501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58245</xdr:rowOff>
    </xdr:from>
    <xdr:to>
      <xdr:col>10</xdr:col>
      <xdr:colOff>165100</xdr:colOff>
      <xdr:row>78</xdr:row>
      <xdr:rowOff>159845</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431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150972</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524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42883</xdr:rowOff>
    </xdr:from>
    <xdr:to>
      <xdr:col>6</xdr:col>
      <xdr:colOff>38100</xdr:colOff>
      <xdr:row>78</xdr:row>
      <xdr:rowOff>144483</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415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135610</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508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89190</xdr:rowOff>
    </xdr:from>
    <xdr:to>
      <xdr:col>24</xdr:col>
      <xdr:colOff>62865</xdr:colOff>
      <xdr:row>99</xdr:row>
      <xdr:rowOff>115762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19690"/>
          <a:ext cx="1270" cy="1569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119589</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7093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115762</xdr:rowOff>
    </xdr:from>
    <xdr:to>
      <xdr:col>24</xdr:col>
      <xdr:colOff>152400</xdr:colOff>
      <xdr:row>99</xdr:row>
      <xdr:rowOff>115762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7089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35867</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94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89190</xdr:rowOff>
    </xdr:from>
    <xdr:to>
      <xdr:col>24</xdr:col>
      <xdr:colOff>152400</xdr:colOff>
      <xdr:row>90</xdr:row>
      <xdr:rowOff>89190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19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91</xdr:row>
      <xdr:rowOff>162342</xdr:rowOff>
    </xdr:from>
    <xdr:to>
      <xdr:col>24</xdr:col>
      <xdr:colOff>63500</xdr:colOff>
      <xdr:row>93</xdr:row>
      <xdr:rowOff>24550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5764292"/>
          <a:ext cx="838200" cy="205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96141</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2124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117714</xdr:rowOff>
    </xdr:from>
    <xdr:to>
      <xdr:col>24</xdr:col>
      <xdr:colOff>114300</xdr:colOff>
      <xdr:row>95</xdr:row>
      <xdr:rowOff>47864</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234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24550</xdr:rowOff>
    </xdr:from>
    <xdr:to>
      <xdr:col>19</xdr:col>
      <xdr:colOff>177800</xdr:colOff>
      <xdr:row>93</xdr:row>
      <xdr:rowOff>134682</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5969400"/>
          <a:ext cx="889000" cy="110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16411</xdr:rowOff>
    </xdr:from>
    <xdr:to>
      <xdr:col>20</xdr:col>
      <xdr:colOff>38100</xdr:colOff>
      <xdr:row>95</xdr:row>
      <xdr:rowOff>118011</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04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109138</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530111" y="16396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92</xdr:row>
      <xdr:rowOff>116774</xdr:rowOff>
    </xdr:from>
    <xdr:to>
      <xdr:col>15</xdr:col>
      <xdr:colOff>50800</xdr:colOff>
      <xdr:row>93</xdr:row>
      <xdr:rowOff>134682</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5890174"/>
          <a:ext cx="889000" cy="189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108234</xdr:rowOff>
    </xdr:from>
    <xdr:to>
      <xdr:col>15</xdr:col>
      <xdr:colOff>101600</xdr:colOff>
      <xdr:row>96</xdr:row>
      <xdr:rowOff>38384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395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29511</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488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92</xdr:row>
      <xdr:rowOff>116774</xdr:rowOff>
    </xdr:from>
    <xdr:to>
      <xdr:col>10</xdr:col>
      <xdr:colOff>114300</xdr:colOff>
      <xdr:row>94</xdr:row>
      <xdr:rowOff>88809</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5890174"/>
          <a:ext cx="889000" cy="314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166864</xdr:rowOff>
    </xdr:from>
    <xdr:to>
      <xdr:col>10</xdr:col>
      <xdr:colOff>165100</xdr:colOff>
      <xdr:row>95</xdr:row>
      <xdr:rowOff>97014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283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88141</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52111" y="16375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11111</xdr:rowOff>
    </xdr:from>
    <xdr:to>
      <xdr:col>6</xdr:col>
      <xdr:colOff>38100</xdr:colOff>
      <xdr:row>97</xdr:row>
      <xdr:rowOff>112711</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641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103838</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734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91</xdr:row>
      <xdr:rowOff>111542</xdr:rowOff>
    </xdr:from>
    <xdr:to>
      <xdr:col>24</xdr:col>
      <xdr:colOff>114300</xdr:colOff>
      <xdr:row>92</xdr:row>
      <xdr:rowOff>41692</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5713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90</xdr:row>
      <xdr:rowOff>134419</xdr:rowOff>
    </xdr:from>
    <xdr:ext cx="599010"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5564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92</xdr:row>
      <xdr:rowOff>145200</xdr:rowOff>
    </xdr:from>
    <xdr:to>
      <xdr:col>20</xdr:col>
      <xdr:colOff>38100</xdr:colOff>
      <xdr:row>93</xdr:row>
      <xdr:rowOff>75350</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591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91</xdr:row>
      <xdr:rowOff>91877</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497795" y="15693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83882</xdr:rowOff>
    </xdr:from>
    <xdr:to>
      <xdr:col>15</xdr:col>
      <xdr:colOff>101600</xdr:colOff>
      <xdr:row>94</xdr:row>
      <xdr:rowOff>14032</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028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92</xdr:row>
      <xdr:rowOff>30559</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08795" y="15803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65974</xdr:rowOff>
    </xdr:from>
    <xdr:to>
      <xdr:col>10</xdr:col>
      <xdr:colOff>165100</xdr:colOff>
      <xdr:row>92</xdr:row>
      <xdr:rowOff>167574</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5839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12651</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19795" y="15614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38009</xdr:rowOff>
    </xdr:from>
    <xdr:to>
      <xdr:col>6</xdr:col>
      <xdr:colOff>38100</xdr:colOff>
      <xdr:row>94</xdr:row>
      <xdr:rowOff>139609</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154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92</xdr:row>
      <xdr:rowOff>156136</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30795" y="15929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id="{00000000-0008-0000-06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121196</xdr:rowOff>
    </xdr:from>
    <xdr:to>
      <xdr:col>54</xdr:col>
      <xdr:colOff>189865</xdr:colOff>
      <xdr:row>38</xdr:row>
      <xdr:rowOff>92592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10475595" y="5264696"/>
          <a:ext cx="1270" cy="1342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96419</xdr:rowOff>
    </xdr:from>
    <xdr:ext cx="534377" cy="259045"/>
    <xdr:sp macro="" textlink="">
      <xdr:nvSpPr>
        <xdr:cNvPr id="287" name="補助費等最小値テキスト">
          <a:extLst>
            <a:ext uri="{FF2B5EF4-FFF2-40B4-BE49-F238E27FC236}">
              <a16:creationId xmlns:a16="http://schemas.microsoft.com/office/drawing/2014/main" id="{00000000-0008-0000-0600-00001F010000}"/>
            </a:ext>
          </a:extLst>
        </xdr:cNvPr>
        <xdr:cNvSpPr txBox="1"/>
      </xdr:nvSpPr>
      <xdr:spPr>
        <a:xfrm>
          <a:off x="10528300" y="6611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92592</xdr:rowOff>
    </xdr:from>
    <xdr:to>
      <xdr:col>55</xdr:col>
      <xdr:colOff>88900</xdr:colOff>
      <xdr:row>38</xdr:row>
      <xdr:rowOff>92592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6607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67873</xdr:rowOff>
    </xdr:from>
    <xdr:ext cx="599010" cy="259045"/>
    <xdr:sp macro="" textlink="">
      <xdr:nvSpPr>
        <xdr:cNvPr id="289" name="補助費等最大値テキスト">
          <a:extLst>
            <a:ext uri="{FF2B5EF4-FFF2-40B4-BE49-F238E27FC236}">
              <a16:creationId xmlns:a16="http://schemas.microsoft.com/office/drawing/2014/main" id="{00000000-0008-0000-0600-000021010000}"/>
            </a:ext>
          </a:extLst>
        </xdr:cNvPr>
        <xdr:cNvSpPr txBox="1"/>
      </xdr:nvSpPr>
      <xdr:spPr>
        <a:xfrm>
          <a:off x="10528300" y="503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121196</xdr:rowOff>
    </xdr:from>
    <xdr:to>
      <xdr:col>55</xdr:col>
      <xdr:colOff>88900</xdr:colOff>
      <xdr:row>30</xdr:row>
      <xdr:rowOff>121196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526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2174</xdr:rowOff>
    </xdr:from>
    <xdr:to>
      <xdr:col>55</xdr:col>
      <xdr:colOff>0</xdr:colOff>
      <xdr:row>37</xdr:row>
      <xdr:rowOff>9267</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9639300" y="6345824"/>
          <a:ext cx="838200" cy="7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126900</xdr:rowOff>
    </xdr:from>
    <xdr:ext cx="599010" cy="259045"/>
    <xdr:sp macro="" textlink="">
      <xdr:nvSpPr>
        <xdr:cNvPr id="292" name="補助費等平均値テキスト">
          <a:extLst>
            <a:ext uri="{FF2B5EF4-FFF2-40B4-BE49-F238E27FC236}">
              <a16:creationId xmlns:a16="http://schemas.microsoft.com/office/drawing/2014/main" id="{00000000-0008-0000-0600-000024010000}"/>
            </a:ext>
          </a:extLst>
        </xdr:cNvPr>
        <xdr:cNvSpPr txBox="1"/>
      </xdr:nvSpPr>
      <xdr:spPr>
        <a:xfrm>
          <a:off x="10528300" y="62991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148473</xdr:rowOff>
    </xdr:from>
    <xdr:to>
      <xdr:col>55</xdr:col>
      <xdr:colOff>50800</xdr:colOff>
      <xdr:row>37</xdr:row>
      <xdr:rowOff>78623</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10426700" y="6320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9267</xdr:rowOff>
    </xdr:from>
    <xdr:to>
      <xdr:col>50</xdr:col>
      <xdr:colOff>114300</xdr:colOff>
      <xdr:row>37</xdr:row>
      <xdr:rowOff>10192</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8750300" y="6352917"/>
          <a:ext cx="889000" cy="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15314</xdr:rowOff>
    </xdr:from>
    <xdr:to>
      <xdr:col>50</xdr:col>
      <xdr:colOff>165100</xdr:colOff>
      <xdr:row>37</xdr:row>
      <xdr:rowOff>116914</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9588500" y="635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108041</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9339795" y="6451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7389</xdr:rowOff>
    </xdr:from>
    <xdr:to>
      <xdr:col>45</xdr:col>
      <xdr:colOff>177800</xdr:colOff>
      <xdr:row>37</xdr:row>
      <xdr:rowOff>10192</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7861300" y="6351039"/>
          <a:ext cx="889000" cy="2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20121</xdr:rowOff>
    </xdr:from>
    <xdr:to>
      <xdr:col>46</xdr:col>
      <xdr:colOff>38100</xdr:colOff>
      <xdr:row>37</xdr:row>
      <xdr:rowOff>121721</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8699500" y="6363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112848</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450795" y="6456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73096</xdr:rowOff>
    </xdr:from>
    <xdr:to>
      <xdr:col>41</xdr:col>
      <xdr:colOff>50800</xdr:colOff>
      <xdr:row>37</xdr:row>
      <xdr:rowOff>7389</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6972300" y="6073846"/>
          <a:ext cx="889000" cy="277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42798</xdr:rowOff>
    </xdr:from>
    <xdr:to>
      <xdr:col>41</xdr:col>
      <xdr:colOff>101600</xdr:colOff>
      <xdr:row>37</xdr:row>
      <xdr:rowOff>144398</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7810500" y="638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135525</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561795" y="6479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24275</xdr:rowOff>
    </xdr:from>
    <xdr:to>
      <xdr:col>36</xdr:col>
      <xdr:colOff>165100</xdr:colOff>
      <xdr:row>35</xdr:row>
      <xdr:rowOff>125875</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6921500" y="602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117002</xdr:rowOff>
    </xdr:from>
    <xdr:ext cx="59901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672795" y="6117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122824</xdr:rowOff>
    </xdr:from>
    <xdr:to>
      <xdr:col>55</xdr:col>
      <xdr:colOff>50800</xdr:colOff>
      <xdr:row>37</xdr:row>
      <xdr:rowOff>52974</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10426700" y="6295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145701</xdr:rowOff>
    </xdr:from>
    <xdr:ext cx="599010" cy="259045"/>
    <xdr:sp macro="" textlink="">
      <xdr:nvSpPr>
        <xdr:cNvPr id="311" name="補助費等該当値テキスト">
          <a:extLst>
            <a:ext uri="{FF2B5EF4-FFF2-40B4-BE49-F238E27FC236}">
              <a16:creationId xmlns:a16="http://schemas.microsoft.com/office/drawing/2014/main" id="{00000000-0008-0000-0600-000037010000}"/>
            </a:ext>
          </a:extLst>
        </xdr:cNvPr>
        <xdr:cNvSpPr txBox="1"/>
      </xdr:nvSpPr>
      <xdr:spPr>
        <a:xfrm>
          <a:off x="10528300" y="6146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129917</xdr:rowOff>
    </xdr:from>
    <xdr:to>
      <xdr:col>50</xdr:col>
      <xdr:colOff>165100</xdr:colOff>
      <xdr:row>37</xdr:row>
      <xdr:rowOff>60067</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9588500" y="6302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76594</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339795" y="6077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130842</xdr:rowOff>
    </xdr:from>
    <xdr:to>
      <xdr:col>46</xdr:col>
      <xdr:colOff>38100</xdr:colOff>
      <xdr:row>37</xdr:row>
      <xdr:rowOff>60992</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8699500" y="6303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77519</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450795" y="6078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128039</xdr:rowOff>
    </xdr:from>
    <xdr:to>
      <xdr:col>41</xdr:col>
      <xdr:colOff>101600</xdr:colOff>
      <xdr:row>37</xdr:row>
      <xdr:rowOff>58189</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7810500" y="6300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74716</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7561795" y="6075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22296</xdr:rowOff>
    </xdr:from>
    <xdr:to>
      <xdr:col>36</xdr:col>
      <xdr:colOff>165100</xdr:colOff>
      <xdr:row>35</xdr:row>
      <xdr:rowOff>123896</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6921500" y="6023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140423</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672795" y="5798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139257</xdr:rowOff>
    </xdr:from>
    <xdr:to>
      <xdr:col>54</xdr:col>
      <xdr:colOff>189865</xdr:colOff>
      <xdr:row>58</xdr:row>
      <xdr:rowOff>121106</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883207"/>
          <a:ext cx="1270" cy="1181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124933</xdr:rowOff>
    </xdr:from>
    <xdr:ext cx="469744"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121106</xdr:rowOff>
    </xdr:from>
    <xdr:to>
      <xdr:col>55</xdr:col>
      <xdr:colOff>88900</xdr:colOff>
      <xdr:row>58</xdr:row>
      <xdr:rowOff>121106</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065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85934</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658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525,194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139257</xdr:rowOff>
    </xdr:from>
    <xdr:to>
      <xdr:col>55</xdr:col>
      <xdr:colOff>88900</xdr:colOff>
      <xdr:row>51</xdr:row>
      <xdr:rowOff>139257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883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84276</xdr:rowOff>
    </xdr:from>
    <xdr:to>
      <xdr:col>55</xdr:col>
      <xdr:colOff>0</xdr:colOff>
      <xdr:row>57</xdr:row>
      <xdr:rowOff>105751</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9639300" y="9685476"/>
          <a:ext cx="838200" cy="192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25645</xdr:rowOff>
    </xdr:from>
    <xdr:ext cx="599010"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6268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2768</xdr:rowOff>
    </xdr:from>
    <xdr:to>
      <xdr:col>55</xdr:col>
      <xdr:colOff>50800</xdr:colOff>
      <xdr:row>57</xdr:row>
      <xdr:rowOff>104368</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775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84276</xdr:rowOff>
    </xdr:from>
    <xdr:to>
      <xdr:col>50</xdr:col>
      <xdr:colOff>114300</xdr:colOff>
      <xdr:row>57</xdr:row>
      <xdr:rowOff>34046</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8750300" y="9685476"/>
          <a:ext cx="889000" cy="121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22663</xdr:rowOff>
    </xdr:from>
    <xdr:to>
      <xdr:col>50</xdr:col>
      <xdr:colOff>165100</xdr:colOff>
      <xdr:row>57</xdr:row>
      <xdr:rowOff>124263</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79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115390</xdr:rowOff>
    </xdr:from>
    <xdr:ext cx="599010"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39795" y="9888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34046</xdr:rowOff>
    </xdr:from>
    <xdr:to>
      <xdr:col>45</xdr:col>
      <xdr:colOff>177800</xdr:colOff>
      <xdr:row>57</xdr:row>
      <xdr:rowOff>134276</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7861300" y="9806696"/>
          <a:ext cx="889000" cy="100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51551</xdr:rowOff>
    </xdr:from>
    <xdr:to>
      <xdr:col>46</xdr:col>
      <xdr:colOff>38100</xdr:colOff>
      <xdr:row>57</xdr:row>
      <xdr:rowOff>153151</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824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144278</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916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66018</xdr:rowOff>
    </xdr:from>
    <xdr:to>
      <xdr:col>41</xdr:col>
      <xdr:colOff>50800</xdr:colOff>
      <xdr:row>57</xdr:row>
      <xdr:rowOff>134276</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6972300" y="9838668"/>
          <a:ext cx="889000" cy="68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36875</xdr:rowOff>
    </xdr:from>
    <xdr:to>
      <xdr:col>41</xdr:col>
      <xdr:colOff>101600</xdr:colOff>
      <xdr:row>57</xdr:row>
      <xdr:rowOff>138475</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80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155002</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584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43646</xdr:rowOff>
    </xdr:from>
    <xdr:to>
      <xdr:col>36</xdr:col>
      <xdr:colOff>165100</xdr:colOff>
      <xdr:row>57</xdr:row>
      <xdr:rowOff>145246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816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136373</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705111" y="9909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54951</xdr:rowOff>
    </xdr:from>
    <xdr:to>
      <xdr:col>55</xdr:col>
      <xdr:colOff>50800</xdr:colOff>
      <xdr:row>57</xdr:row>
      <xdr:rowOff>156551</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827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33378</xdr:rowOff>
    </xdr:from>
    <xdr:ext cx="534377"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806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33476</xdr:rowOff>
    </xdr:from>
    <xdr:to>
      <xdr:col>50</xdr:col>
      <xdr:colOff>165100</xdr:colOff>
      <xdr:row>56</xdr:row>
      <xdr:rowOff>135076</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634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54</xdr:row>
      <xdr:rowOff>151603</xdr:rowOff>
    </xdr:from>
    <xdr:ext cx="59901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39795" y="9409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154696</xdr:rowOff>
    </xdr:from>
    <xdr:to>
      <xdr:col>46</xdr:col>
      <xdr:colOff>38100</xdr:colOff>
      <xdr:row>57</xdr:row>
      <xdr:rowOff>84846</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755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101373</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50795" y="95311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83476</xdr:rowOff>
    </xdr:from>
    <xdr:to>
      <xdr:col>41</xdr:col>
      <xdr:colOff>101600</xdr:colOff>
      <xdr:row>58</xdr:row>
      <xdr:rowOff>13626</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856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4753</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94111" y="9948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15218</xdr:rowOff>
    </xdr:from>
    <xdr:to>
      <xdr:col>36</xdr:col>
      <xdr:colOff>165100</xdr:colOff>
      <xdr:row>57</xdr:row>
      <xdr:rowOff>116818</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787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133345</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672795" y="95630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75178</xdr:rowOff>
    </xdr:from>
    <xdr:to>
      <xdr:col>54</xdr:col>
      <xdr:colOff>189865</xdr:colOff>
      <xdr:row>78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248128"/>
          <a:ext cx="1270" cy="11503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21855</xdr:rowOff>
    </xdr:from>
    <xdr:ext cx="599010"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2023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75178</xdr:rowOff>
    </xdr:from>
    <xdr:to>
      <xdr:col>55</xdr:col>
      <xdr:colOff>88900</xdr:colOff>
      <xdr:row>71</xdr:row>
      <xdr:rowOff>75178</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248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99467</xdr:rowOff>
    </xdr:from>
    <xdr:to>
      <xdr:col>55</xdr:col>
      <xdr:colOff>0</xdr:colOff>
      <xdr:row>77</xdr:row>
      <xdr:rowOff>150250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9639300" y="13301117"/>
          <a:ext cx="838200" cy="50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151359</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0101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128482</xdr:rowOff>
    </xdr:from>
    <xdr:to>
      <xdr:col>55</xdr:col>
      <xdr:colOff>50800</xdr:colOff>
      <xdr:row>77</xdr:row>
      <xdr:rowOff>58632</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158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142946</xdr:rowOff>
    </xdr:from>
    <xdr:to>
      <xdr:col>50</xdr:col>
      <xdr:colOff>114300</xdr:colOff>
      <xdr:row>77</xdr:row>
      <xdr:rowOff>150250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8750300" y="13344596"/>
          <a:ext cx="889000" cy="7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3986</xdr:rowOff>
    </xdr:from>
    <xdr:to>
      <xdr:col>50</xdr:col>
      <xdr:colOff>165100</xdr:colOff>
      <xdr:row>77</xdr:row>
      <xdr:rowOff>105586</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205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122113</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2980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65965</xdr:rowOff>
    </xdr:from>
    <xdr:to>
      <xdr:col>45</xdr:col>
      <xdr:colOff>177800</xdr:colOff>
      <xdr:row>77</xdr:row>
      <xdr:rowOff>142946</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7861300" y="13267615"/>
          <a:ext cx="889000" cy="76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168549</xdr:rowOff>
    </xdr:from>
    <xdr:to>
      <xdr:col>46</xdr:col>
      <xdr:colOff>38100</xdr:colOff>
      <xdr:row>77</xdr:row>
      <xdr:rowOff>98699</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198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115226</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2973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139071</xdr:rowOff>
    </xdr:from>
    <xdr:to>
      <xdr:col>41</xdr:col>
      <xdr:colOff>50800</xdr:colOff>
      <xdr:row>77</xdr:row>
      <xdr:rowOff>65965</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6972300" y="13169271"/>
          <a:ext cx="889000" cy="98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126774</xdr:rowOff>
    </xdr:from>
    <xdr:to>
      <xdr:col>41</xdr:col>
      <xdr:colOff>101600</xdr:colOff>
      <xdr:row>77</xdr:row>
      <xdr:rowOff>56924</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15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73451</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293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144365</xdr:rowOff>
    </xdr:from>
    <xdr:to>
      <xdr:col>36</xdr:col>
      <xdr:colOff>165100</xdr:colOff>
      <xdr:row>77</xdr:row>
      <xdr:rowOff>74515</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174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65642</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3267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48667</xdr:rowOff>
    </xdr:from>
    <xdr:to>
      <xdr:col>55</xdr:col>
      <xdr:colOff>50800</xdr:colOff>
      <xdr:row>77</xdr:row>
      <xdr:rowOff>150267</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250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135044</xdr:rowOff>
    </xdr:from>
    <xdr:ext cx="534377"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165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99450</xdr:rowOff>
    </xdr:from>
    <xdr:to>
      <xdr:col>50</xdr:col>
      <xdr:colOff>165100</xdr:colOff>
      <xdr:row>78</xdr:row>
      <xdr:rowOff>29600</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30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20727</xdr:rowOff>
    </xdr:from>
    <xdr:ext cx="469744"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04428" y="1339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92146</xdr:rowOff>
    </xdr:from>
    <xdr:to>
      <xdr:col>46</xdr:col>
      <xdr:colOff>38100</xdr:colOff>
      <xdr:row>78</xdr:row>
      <xdr:rowOff>22296</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293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13423</xdr:rowOff>
    </xdr:from>
    <xdr:ext cx="469744"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15428" y="13386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15165</xdr:rowOff>
    </xdr:from>
    <xdr:to>
      <xdr:col>41</xdr:col>
      <xdr:colOff>101600</xdr:colOff>
      <xdr:row>77</xdr:row>
      <xdr:rowOff>116765</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216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107892</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3309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88271</xdr:rowOff>
    </xdr:from>
    <xdr:to>
      <xdr:col>36</xdr:col>
      <xdr:colOff>165100</xdr:colOff>
      <xdr:row>77</xdr:row>
      <xdr:rowOff>18421</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118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34948</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2893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153081</xdr:rowOff>
    </xdr:from>
    <xdr:to>
      <xdr:col>54</xdr:col>
      <xdr:colOff>189865</xdr:colOff>
      <xdr:row>98</xdr:row>
      <xdr:rowOff>122013</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755031"/>
          <a:ext cx="1270" cy="1169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125840</xdr:rowOff>
    </xdr:from>
    <xdr:ext cx="469744" cy="259045"/>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927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122013</xdr:rowOff>
    </xdr:from>
    <xdr:to>
      <xdr:col>55</xdr:col>
      <xdr:colOff>88900</xdr:colOff>
      <xdr:row>98</xdr:row>
      <xdr:rowOff>122013</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924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99758</xdr:rowOff>
    </xdr:from>
    <xdr:ext cx="599010" cy="25904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530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519,147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153081</xdr:rowOff>
    </xdr:from>
    <xdr:to>
      <xdr:col>55</xdr:col>
      <xdr:colOff>88900</xdr:colOff>
      <xdr:row>91</xdr:row>
      <xdr:rowOff>153081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755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126702</xdr:rowOff>
    </xdr:from>
    <xdr:to>
      <xdr:col>55</xdr:col>
      <xdr:colOff>0</xdr:colOff>
      <xdr:row>97</xdr:row>
      <xdr:rowOff>166329</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9639300" y="16585902"/>
          <a:ext cx="838200" cy="211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121511</xdr:rowOff>
    </xdr:from>
    <xdr:ext cx="534377" cy="25904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5807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98634</xdr:rowOff>
    </xdr:from>
    <xdr:to>
      <xdr:col>55</xdr:col>
      <xdr:colOff>50800</xdr:colOff>
      <xdr:row>98</xdr:row>
      <xdr:rowOff>28784</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729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126702</xdr:rowOff>
    </xdr:from>
    <xdr:to>
      <xdr:col>50</xdr:col>
      <xdr:colOff>114300</xdr:colOff>
      <xdr:row>97</xdr:row>
      <xdr:rowOff>84111</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8750300" y="16585902"/>
          <a:ext cx="889000" cy="128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101530</xdr:rowOff>
    </xdr:from>
    <xdr:to>
      <xdr:col>50</xdr:col>
      <xdr:colOff>165100</xdr:colOff>
      <xdr:row>98</xdr:row>
      <xdr:rowOff>31680</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73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22807</xdr:rowOff>
    </xdr:from>
    <xdr:ext cx="534377"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2111" y="16824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84111</xdr:rowOff>
    </xdr:from>
    <xdr:to>
      <xdr:col>45</xdr:col>
      <xdr:colOff>177800</xdr:colOff>
      <xdr:row>98</xdr:row>
      <xdr:rowOff>35616</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7861300" y="16714761"/>
          <a:ext cx="889000" cy="122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135187</xdr:rowOff>
    </xdr:from>
    <xdr:to>
      <xdr:col>46</xdr:col>
      <xdr:colOff>38100</xdr:colOff>
      <xdr:row>98</xdr:row>
      <xdr:rowOff>65337</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7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56464</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3111" y="16858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12953</xdr:rowOff>
    </xdr:from>
    <xdr:to>
      <xdr:col>41</xdr:col>
      <xdr:colOff>50800</xdr:colOff>
      <xdr:row>98</xdr:row>
      <xdr:rowOff>35616</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972300" y="16815053"/>
          <a:ext cx="889000" cy="22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135891</xdr:rowOff>
    </xdr:from>
    <xdr:to>
      <xdr:col>41</xdr:col>
      <xdr:colOff>101600</xdr:colOff>
      <xdr:row>98</xdr:row>
      <xdr:rowOff>66041</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7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82568</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4111" y="16541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138095</xdr:rowOff>
    </xdr:from>
    <xdr:to>
      <xdr:col>36</xdr:col>
      <xdr:colOff>165100</xdr:colOff>
      <xdr:row>98</xdr:row>
      <xdr:rowOff>68245</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768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59372</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5111" y="16861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115529</xdr:rowOff>
    </xdr:from>
    <xdr:to>
      <xdr:col>55</xdr:col>
      <xdr:colOff>50800</xdr:colOff>
      <xdr:row>98</xdr:row>
      <xdr:rowOff>45679</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746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93956</xdr:rowOff>
    </xdr:from>
    <xdr:ext cx="534377" cy="259045"/>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724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75902</xdr:rowOff>
    </xdr:from>
    <xdr:to>
      <xdr:col>50</xdr:col>
      <xdr:colOff>165100</xdr:colOff>
      <xdr:row>97</xdr:row>
      <xdr:rowOff>6052</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535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22579</xdr:rowOff>
    </xdr:from>
    <xdr:ext cx="59901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39795" y="16310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33311</xdr:rowOff>
    </xdr:from>
    <xdr:to>
      <xdr:col>46</xdr:col>
      <xdr:colOff>38100</xdr:colOff>
      <xdr:row>97</xdr:row>
      <xdr:rowOff>134911</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663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151438</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83111" y="16439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156266</xdr:rowOff>
    </xdr:from>
    <xdr:to>
      <xdr:col>41</xdr:col>
      <xdr:colOff>101600</xdr:colOff>
      <xdr:row>98</xdr:row>
      <xdr:rowOff>86416</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786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77543</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879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133603</xdr:rowOff>
    </xdr:from>
    <xdr:to>
      <xdr:col>36</xdr:col>
      <xdr:colOff>165100</xdr:colOff>
      <xdr:row>98</xdr:row>
      <xdr:rowOff>63753</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764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80280</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539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57793</xdr:rowOff>
    </xdr:from>
    <xdr:to>
      <xdr:col>85</xdr:col>
      <xdr:colOff>126364</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372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4470</xdr:rowOff>
    </xdr:from>
    <xdr:ext cx="534377"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14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57793</xdr:rowOff>
    </xdr:from>
    <xdr:to>
      <xdr:col>86</xdr:col>
      <xdr:colOff>25400</xdr:colOff>
      <xdr:row>31</xdr:row>
      <xdr:rowOff>57793</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372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83510</xdr:rowOff>
    </xdr:from>
    <xdr:to>
      <xdr:col>85</xdr:col>
      <xdr:colOff>127000</xdr:colOff>
      <xdr:row>38</xdr:row>
      <xdr:rowOff>105387</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5481300" y="5912810"/>
          <a:ext cx="838200" cy="707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50672</xdr:rowOff>
    </xdr:from>
    <xdr:ext cx="469744"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394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27795</xdr:rowOff>
    </xdr:from>
    <xdr:to>
      <xdr:col>85</xdr:col>
      <xdr:colOff>177800</xdr:colOff>
      <xdr:row>38</xdr:row>
      <xdr:rowOff>129395</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54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91717</xdr:rowOff>
    </xdr:from>
    <xdr:to>
      <xdr:col>81</xdr:col>
      <xdr:colOff>50800</xdr:colOff>
      <xdr:row>34</xdr:row>
      <xdr:rowOff>83510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4592300" y="5749567"/>
          <a:ext cx="889000" cy="163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155674</xdr:rowOff>
    </xdr:from>
    <xdr:to>
      <xdr:col>81</xdr:col>
      <xdr:colOff>101600</xdr:colOff>
      <xdr:row>38</xdr:row>
      <xdr:rowOff>85824</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49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76951</xdr:rowOff>
    </xdr:from>
    <xdr:ext cx="469744"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46428" y="6592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33</xdr:row>
      <xdr:rowOff>91717</xdr:rowOff>
    </xdr:from>
    <xdr:to>
      <xdr:col>76</xdr:col>
      <xdr:colOff>114300</xdr:colOff>
      <xdr:row>37</xdr:row>
      <xdr:rowOff>45060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3703300" y="5749567"/>
          <a:ext cx="889000" cy="63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103850</xdr:rowOff>
    </xdr:from>
    <xdr:to>
      <xdr:col>76</xdr:col>
      <xdr:colOff>165100</xdr:colOff>
      <xdr:row>38</xdr:row>
      <xdr:rowOff>34000</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44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25127</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357428" y="654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45060</xdr:rowOff>
    </xdr:from>
    <xdr:to>
      <xdr:col>71</xdr:col>
      <xdr:colOff>177800</xdr:colOff>
      <xdr:row>38</xdr:row>
      <xdr:rowOff>110188</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2814300" y="6388710"/>
          <a:ext cx="889000" cy="236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102342</xdr:rowOff>
    </xdr:from>
    <xdr:to>
      <xdr:col>72</xdr:col>
      <xdr:colOff>38100</xdr:colOff>
      <xdr:row>38</xdr:row>
      <xdr:rowOff>32492</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445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23619</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468428" y="6538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73950</xdr:rowOff>
    </xdr:from>
    <xdr:to>
      <xdr:col>67</xdr:col>
      <xdr:colOff>101600</xdr:colOff>
      <xdr:row>37</xdr:row>
      <xdr:rowOff>4100</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24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20627</xdr:rowOff>
    </xdr:from>
    <xdr:ext cx="534377"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47111" y="6021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54587</xdr:rowOff>
    </xdr:from>
    <xdr:to>
      <xdr:col>85</xdr:col>
      <xdr:colOff>177800</xdr:colOff>
      <xdr:row>38</xdr:row>
      <xdr:rowOff>156187</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569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6222</xdr:rowOff>
    </xdr:from>
    <xdr:ext cx="469744"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521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32710</xdr:rowOff>
    </xdr:from>
    <xdr:to>
      <xdr:col>81</xdr:col>
      <xdr:colOff>101600</xdr:colOff>
      <xdr:row>34</xdr:row>
      <xdr:rowOff>134310</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5862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32</xdr:row>
      <xdr:rowOff>150837</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14111" y="5637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33</xdr:row>
      <xdr:rowOff>40917</xdr:rowOff>
    </xdr:from>
    <xdr:to>
      <xdr:col>76</xdr:col>
      <xdr:colOff>165100</xdr:colOff>
      <xdr:row>33</xdr:row>
      <xdr:rowOff>142517</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5698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31</xdr:row>
      <xdr:rowOff>159044</xdr:rowOff>
    </xdr:from>
    <xdr:ext cx="534377"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325111" y="5473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165710</xdr:rowOff>
    </xdr:from>
    <xdr:to>
      <xdr:col>72</xdr:col>
      <xdr:colOff>38100</xdr:colOff>
      <xdr:row>37</xdr:row>
      <xdr:rowOff>95860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337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112387</xdr:rowOff>
    </xdr:from>
    <xdr:ext cx="534377"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36111" y="6113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59388</xdr:rowOff>
    </xdr:from>
    <xdr:to>
      <xdr:col>67</xdr:col>
      <xdr:colOff>101600</xdr:colOff>
      <xdr:row>38</xdr:row>
      <xdr:rowOff>160988</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574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152115</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79428" y="6667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56</xdr:row>
      <xdr:rowOff>144434</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974563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54</xdr:row>
      <xdr:rowOff>160762</xdr:rowOff>
    </xdr:from>
    <xdr:ext cx="248786"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197214" y="941906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5642</xdr:rowOff>
    </xdr:from>
    <xdr:ext cx="248786"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197214" y="909249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51</xdr:row>
      <xdr:rowOff>21970</xdr:rowOff>
    </xdr:from>
    <xdr:ext cx="312906" cy="259045"/>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133094" y="8765920"/>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49</xdr:row>
      <xdr:rowOff>38299</xdr:rowOff>
    </xdr:from>
    <xdr:ext cx="31290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33094" y="8439349"/>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47</xdr:row>
      <xdr:rowOff>54627</xdr:rowOff>
    </xdr:from>
    <xdr:ext cx="31290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33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2" name="失業対策事業費グラフ枠">
          <a:extLst>
            <a:ext uri="{FF2B5EF4-FFF2-40B4-BE49-F238E27FC236}">
              <a16:creationId xmlns:a16="http://schemas.microsoft.com/office/drawing/2014/main" id="{00000000-0008-0000-0600-000032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59</xdr:row>
      <xdr:rowOff>98878</xdr:rowOff>
    </xdr:from>
    <xdr:to>
      <xdr:col>85</xdr:col>
      <xdr:colOff>126364</xdr:colOff>
      <xdr:row>59</xdr:row>
      <xdr:rowOff>98878</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317595" y="10214428"/>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140805</xdr:rowOff>
    </xdr:from>
    <xdr:ext cx="249299" cy="259045"/>
    <xdr:sp macro="" textlink="">
      <xdr:nvSpPr>
        <xdr:cNvPr id="564" name="失業対策事業費最小値テキスト">
          <a:extLst>
            <a:ext uri="{FF2B5EF4-FFF2-40B4-BE49-F238E27FC236}">
              <a16:creationId xmlns:a16="http://schemas.microsoft.com/office/drawing/2014/main" id="{00000000-0008-0000-0600-000034020000}"/>
            </a:ext>
          </a:extLst>
        </xdr:cNvPr>
        <xdr:cNvSpPr txBox="1"/>
      </xdr:nvSpPr>
      <xdr:spPr>
        <a:xfrm>
          <a:off x="1637030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140805</xdr:rowOff>
    </xdr:from>
    <xdr:ext cx="249299" cy="259045"/>
    <xdr:sp macro="" textlink="">
      <xdr:nvSpPr>
        <xdr:cNvPr id="566" name="失業対策事業費最大値テキスト">
          <a:extLst>
            <a:ext uri="{FF2B5EF4-FFF2-40B4-BE49-F238E27FC236}">
              <a16:creationId xmlns:a16="http://schemas.microsoft.com/office/drawing/2014/main" id="{00000000-0008-0000-0600-000036020000}"/>
            </a:ext>
          </a:extLst>
        </xdr:cNvPr>
        <xdr:cNvSpPr txBox="1"/>
      </xdr:nvSpPr>
      <xdr:spPr>
        <a:xfrm>
          <a:off x="16370300" y="99134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26505</xdr:rowOff>
    </xdr:from>
    <xdr:ext cx="249299" cy="259045"/>
    <xdr:sp macro="" textlink="">
      <xdr:nvSpPr>
        <xdr:cNvPr id="569" name="失業対策事業費平均値テキスト">
          <a:extLst>
            <a:ext uri="{FF2B5EF4-FFF2-40B4-BE49-F238E27FC236}">
              <a16:creationId xmlns:a16="http://schemas.microsoft.com/office/drawing/2014/main" id="{00000000-0008-0000-0600-000039020000}"/>
            </a:ext>
          </a:extLst>
        </xdr:cNvPr>
        <xdr:cNvSpPr txBox="1"/>
      </xdr:nvSpPr>
      <xdr:spPr>
        <a:xfrm>
          <a:off x="16370300" y="1014205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62687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48078</xdr:rowOff>
    </xdr:from>
    <xdr:to>
      <xdr:col>81</xdr:col>
      <xdr:colOff>101600</xdr:colOff>
      <xdr:row>59</xdr:row>
      <xdr:rowOff>149678</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5430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48078</xdr:rowOff>
    </xdr:from>
    <xdr:to>
      <xdr:col>76</xdr:col>
      <xdr:colOff>165100</xdr:colOff>
      <xdr:row>59</xdr:row>
      <xdr:rowOff>149678</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4541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4535</xdr:rowOff>
    </xdr:from>
    <xdr:to>
      <xdr:col>67</xdr:col>
      <xdr:colOff>101600</xdr:colOff>
      <xdr:row>51</xdr:row>
      <xdr:rowOff>106135</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2763500" y="8748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49</xdr:row>
      <xdr:rowOff>122662</xdr:rowOff>
    </xdr:from>
    <xdr:ext cx="313932"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57333" y="85237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83655</xdr:rowOff>
    </xdr:from>
    <xdr:ext cx="249299" cy="259045"/>
    <xdr:sp macro="" textlink="">
      <xdr:nvSpPr>
        <xdr:cNvPr id="588" name="失業対策事業費該当値テキスト">
          <a:extLst>
            <a:ext uri="{FF2B5EF4-FFF2-40B4-BE49-F238E27FC236}">
              <a16:creationId xmlns:a16="http://schemas.microsoft.com/office/drawing/2014/main" id="{00000000-0008-0000-0600-00004C020000}"/>
            </a:ext>
          </a:extLst>
        </xdr:cNvPr>
        <xdr:cNvSpPr txBox="1"/>
      </xdr:nvSpPr>
      <xdr:spPr>
        <a:xfrm>
          <a:off x="16370300" y="100277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166205</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5356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166205</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4467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7" name="公債費グラフ枠">
          <a:extLst>
            <a:ext uri="{FF2B5EF4-FFF2-40B4-BE49-F238E27FC236}">
              <a16:creationId xmlns:a16="http://schemas.microsoft.com/office/drawing/2014/main" id="{00000000-0008-0000-0600-000069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100463</xdr:rowOff>
    </xdr:from>
    <xdr:to>
      <xdr:col>85</xdr:col>
      <xdr:colOff>126364</xdr:colOff>
      <xdr:row>78</xdr:row>
      <xdr:rowOff>74544</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6317595" y="12444863"/>
          <a:ext cx="1269" cy="10027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78371</xdr:rowOff>
    </xdr:from>
    <xdr:ext cx="534377" cy="259045"/>
    <xdr:sp macro="" textlink="">
      <xdr:nvSpPr>
        <xdr:cNvPr id="619" name="公債費最小値テキスト">
          <a:extLst>
            <a:ext uri="{FF2B5EF4-FFF2-40B4-BE49-F238E27FC236}">
              <a16:creationId xmlns:a16="http://schemas.microsoft.com/office/drawing/2014/main" id="{00000000-0008-0000-0600-00006B020000}"/>
            </a:ext>
          </a:extLst>
        </xdr:cNvPr>
        <xdr:cNvSpPr txBox="1"/>
      </xdr:nvSpPr>
      <xdr:spPr>
        <a:xfrm>
          <a:off x="16370300" y="13451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74544</xdr:rowOff>
    </xdr:from>
    <xdr:to>
      <xdr:col>86</xdr:col>
      <xdr:colOff>25400</xdr:colOff>
      <xdr:row>78</xdr:row>
      <xdr:rowOff>74544</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6230600" y="13447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47140</xdr:rowOff>
    </xdr:from>
    <xdr:ext cx="599010" cy="259045"/>
    <xdr:sp macro="" textlink="">
      <xdr:nvSpPr>
        <xdr:cNvPr id="621" name="公債費最大値テキスト">
          <a:extLst>
            <a:ext uri="{FF2B5EF4-FFF2-40B4-BE49-F238E27FC236}">
              <a16:creationId xmlns:a16="http://schemas.microsoft.com/office/drawing/2014/main" id="{00000000-0008-0000-0600-00006D020000}"/>
            </a:ext>
          </a:extLst>
        </xdr:cNvPr>
        <xdr:cNvSpPr txBox="1"/>
      </xdr:nvSpPr>
      <xdr:spPr>
        <a:xfrm>
          <a:off x="16370300" y="1222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233,582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100463</xdr:rowOff>
    </xdr:from>
    <xdr:to>
      <xdr:col>86</xdr:col>
      <xdr:colOff>25400</xdr:colOff>
      <xdr:row>72</xdr:row>
      <xdr:rowOff>100463</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6230600" y="12444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136782</xdr:rowOff>
    </xdr:from>
    <xdr:to>
      <xdr:col>85</xdr:col>
      <xdr:colOff>127000</xdr:colOff>
      <xdr:row>77</xdr:row>
      <xdr:rowOff>146906</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5481300" y="13338432"/>
          <a:ext cx="838200" cy="10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164231</xdr:rowOff>
    </xdr:from>
    <xdr:ext cx="534377" cy="259045"/>
    <xdr:sp macro="" textlink="">
      <xdr:nvSpPr>
        <xdr:cNvPr id="624" name="公債費平均値テキスト">
          <a:extLst>
            <a:ext uri="{FF2B5EF4-FFF2-40B4-BE49-F238E27FC236}">
              <a16:creationId xmlns:a16="http://schemas.microsoft.com/office/drawing/2014/main" id="{00000000-0008-0000-0600-000070020000}"/>
            </a:ext>
          </a:extLst>
        </xdr:cNvPr>
        <xdr:cNvSpPr txBox="1"/>
      </xdr:nvSpPr>
      <xdr:spPr>
        <a:xfrm>
          <a:off x="16370300" y="13022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141354</xdr:rowOff>
    </xdr:from>
    <xdr:to>
      <xdr:col>85</xdr:col>
      <xdr:colOff>177800</xdr:colOff>
      <xdr:row>77</xdr:row>
      <xdr:rowOff>71504</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6268700" y="13171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137610</xdr:rowOff>
    </xdr:from>
    <xdr:to>
      <xdr:col>81</xdr:col>
      <xdr:colOff>50800</xdr:colOff>
      <xdr:row>77</xdr:row>
      <xdr:rowOff>146906</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4592300" y="13339260"/>
          <a:ext cx="889000" cy="9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136855</xdr:rowOff>
    </xdr:from>
    <xdr:to>
      <xdr:col>81</xdr:col>
      <xdr:colOff>101600</xdr:colOff>
      <xdr:row>77</xdr:row>
      <xdr:rowOff>67005</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5430500" y="13167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83533</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14111" y="12942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136869</xdr:rowOff>
    </xdr:from>
    <xdr:to>
      <xdr:col>76</xdr:col>
      <xdr:colOff>114300</xdr:colOff>
      <xdr:row>77</xdr:row>
      <xdr:rowOff>137610</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3703300" y="13338519"/>
          <a:ext cx="889000" cy="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143216</xdr:rowOff>
    </xdr:from>
    <xdr:to>
      <xdr:col>76</xdr:col>
      <xdr:colOff>165100</xdr:colOff>
      <xdr:row>77</xdr:row>
      <xdr:rowOff>73366</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4541500" y="1317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89892</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4325111" y="12948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136618</xdr:rowOff>
    </xdr:from>
    <xdr:to>
      <xdr:col>71</xdr:col>
      <xdr:colOff>177800</xdr:colOff>
      <xdr:row>77</xdr:row>
      <xdr:rowOff>136869</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2814300" y="13338268"/>
          <a:ext cx="889000" cy="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158390</xdr:rowOff>
    </xdr:from>
    <xdr:to>
      <xdr:col>72</xdr:col>
      <xdr:colOff>38100</xdr:colOff>
      <xdr:row>77</xdr:row>
      <xdr:rowOff>88540</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3652500" y="1318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105067</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3436111" y="12963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164055</xdr:rowOff>
    </xdr:from>
    <xdr:to>
      <xdr:col>67</xdr:col>
      <xdr:colOff>101600</xdr:colOff>
      <xdr:row>77</xdr:row>
      <xdr:rowOff>94205</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2763500" y="13194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110731</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547111" y="12969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85982</xdr:rowOff>
    </xdr:from>
    <xdr:to>
      <xdr:col>85</xdr:col>
      <xdr:colOff>177800</xdr:colOff>
      <xdr:row>78</xdr:row>
      <xdr:rowOff>16132</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6268700" y="13287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909</xdr:rowOff>
    </xdr:from>
    <xdr:ext cx="534377" cy="259045"/>
    <xdr:sp macro="" textlink="">
      <xdr:nvSpPr>
        <xdr:cNvPr id="643" name="公債費該当値テキスト">
          <a:extLst>
            <a:ext uri="{FF2B5EF4-FFF2-40B4-BE49-F238E27FC236}">
              <a16:creationId xmlns:a16="http://schemas.microsoft.com/office/drawing/2014/main" id="{00000000-0008-0000-0600-000083020000}"/>
            </a:ext>
          </a:extLst>
        </xdr:cNvPr>
        <xdr:cNvSpPr txBox="1"/>
      </xdr:nvSpPr>
      <xdr:spPr>
        <a:xfrm>
          <a:off x="16370300" y="13202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96106</xdr:rowOff>
    </xdr:from>
    <xdr:to>
      <xdr:col>81</xdr:col>
      <xdr:colOff>101600</xdr:colOff>
      <xdr:row>78</xdr:row>
      <xdr:rowOff>26256</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5430500" y="13297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17383</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5214111" y="13390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86810</xdr:rowOff>
    </xdr:from>
    <xdr:to>
      <xdr:col>76</xdr:col>
      <xdr:colOff>165100</xdr:colOff>
      <xdr:row>78</xdr:row>
      <xdr:rowOff>16960</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4541500" y="1328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8087</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4325111" y="13381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86069</xdr:rowOff>
    </xdr:from>
    <xdr:to>
      <xdr:col>72</xdr:col>
      <xdr:colOff>38100</xdr:colOff>
      <xdr:row>78</xdr:row>
      <xdr:rowOff>16219</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3652500" y="13287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7346</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436111" y="13380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85818</xdr:rowOff>
    </xdr:from>
    <xdr:to>
      <xdr:col>67</xdr:col>
      <xdr:colOff>101600</xdr:colOff>
      <xdr:row>78</xdr:row>
      <xdr:rowOff>15968</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2763500" y="13287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7095</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2547111" y="13380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4" name="積立金グラフ枠">
          <a:extLst>
            <a:ext uri="{FF2B5EF4-FFF2-40B4-BE49-F238E27FC236}">
              <a16:creationId xmlns:a16="http://schemas.microsoft.com/office/drawing/2014/main" id="{00000000-0008-0000-0600-0000A2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132507</xdr:rowOff>
    </xdr:from>
    <xdr:to>
      <xdr:col>85</xdr:col>
      <xdr:colOff>126364</xdr:colOff>
      <xdr:row>99</xdr:row>
      <xdr:rowOff>42838</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6317595" y="15734457"/>
          <a:ext cx="1269" cy="12819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46665</xdr:rowOff>
    </xdr:from>
    <xdr:ext cx="378565" cy="259045"/>
    <xdr:sp macro="" textlink="">
      <xdr:nvSpPr>
        <xdr:cNvPr id="676" name="積立金最小値テキスト">
          <a:extLst>
            <a:ext uri="{FF2B5EF4-FFF2-40B4-BE49-F238E27FC236}">
              <a16:creationId xmlns:a16="http://schemas.microsoft.com/office/drawing/2014/main" id="{00000000-0008-0000-0600-0000A4020000}"/>
            </a:ext>
          </a:extLst>
        </xdr:cNvPr>
        <xdr:cNvSpPr txBox="1"/>
      </xdr:nvSpPr>
      <xdr:spPr>
        <a:xfrm>
          <a:off x="16370300" y="170202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42838</xdr:rowOff>
    </xdr:from>
    <xdr:to>
      <xdr:col>86</xdr:col>
      <xdr:colOff>25400</xdr:colOff>
      <xdr:row>99</xdr:row>
      <xdr:rowOff>42838</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6230600" y="170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79184</xdr:rowOff>
    </xdr:from>
    <xdr:ext cx="599010" cy="259045"/>
    <xdr:sp macro="" textlink="">
      <xdr:nvSpPr>
        <xdr:cNvPr id="678" name="積立金最大値テキスト">
          <a:extLst>
            <a:ext uri="{FF2B5EF4-FFF2-40B4-BE49-F238E27FC236}">
              <a16:creationId xmlns:a16="http://schemas.microsoft.com/office/drawing/2014/main" id="{00000000-0008-0000-0600-0000A6020000}"/>
            </a:ext>
          </a:extLst>
        </xdr:cNvPr>
        <xdr:cNvSpPr txBox="1"/>
      </xdr:nvSpPr>
      <xdr:spPr>
        <a:xfrm>
          <a:off x="16370300" y="15509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132507</xdr:rowOff>
    </xdr:from>
    <xdr:to>
      <xdr:col>86</xdr:col>
      <xdr:colOff>25400</xdr:colOff>
      <xdr:row>91</xdr:row>
      <xdr:rowOff>132507</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6230600" y="15734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68518</xdr:rowOff>
    </xdr:from>
    <xdr:to>
      <xdr:col>85</xdr:col>
      <xdr:colOff>127000</xdr:colOff>
      <xdr:row>97</xdr:row>
      <xdr:rowOff>126997</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5481300" y="16699168"/>
          <a:ext cx="838200" cy="58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137217</xdr:rowOff>
    </xdr:from>
    <xdr:ext cx="534377" cy="259045"/>
    <xdr:sp macro="" textlink="">
      <xdr:nvSpPr>
        <xdr:cNvPr id="681" name="積立金平均値テキスト">
          <a:extLst>
            <a:ext uri="{FF2B5EF4-FFF2-40B4-BE49-F238E27FC236}">
              <a16:creationId xmlns:a16="http://schemas.microsoft.com/office/drawing/2014/main" id="{00000000-0008-0000-0600-0000A9020000}"/>
            </a:ext>
          </a:extLst>
        </xdr:cNvPr>
        <xdr:cNvSpPr txBox="1"/>
      </xdr:nvSpPr>
      <xdr:spPr>
        <a:xfrm>
          <a:off x="16370300" y="167678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158790</xdr:rowOff>
    </xdr:from>
    <xdr:to>
      <xdr:col>85</xdr:col>
      <xdr:colOff>177800</xdr:colOff>
      <xdr:row>98</xdr:row>
      <xdr:rowOff>88940</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6268700" y="1678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84641</xdr:rowOff>
    </xdr:from>
    <xdr:to>
      <xdr:col>81</xdr:col>
      <xdr:colOff>50800</xdr:colOff>
      <xdr:row>97</xdr:row>
      <xdr:rowOff>126997</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4592300" y="16715291"/>
          <a:ext cx="889000" cy="42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8638</xdr:rowOff>
    </xdr:from>
    <xdr:to>
      <xdr:col>81</xdr:col>
      <xdr:colOff>101600</xdr:colOff>
      <xdr:row>98</xdr:row>
      <xdr:rowOff>110238</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5430500" y="16810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101365</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14111" y="16903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16343</xdr:rowOff>
    </xdr:from>
    <xdr:to>
      <xdr:col>76</xdr:col>
      <xdr:colOff>114300</xdr:colOff>
      <xdr:row>97</xdr:row>
      <xdr:rowOff>84641</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3703300" y="16646993"/>
          <a:ext cx="889000" cy="68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4607</xdr:rowOff>
    </xdr:from>
    <xdr:to>
      <xdr:col>76</xdr:col>
      <xdr:colOff>165100</xdr:colOff>
      <xdr:row>98</xdr:row>
      <xdr:rowOff>106207</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4541500" y="16806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97334</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325111" y="16899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16343</xdr:rowOff>
    </xdr:from>
    <xdr:to>
      <xdr:col>71</xdr:col>
      <xdr:colOff>177800</xdr:colOff>
      <xdr:row>97</xdr:row>
      <xdr:rowOff>88784</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2814300" y="16646993"/>
          <a:ext cx="889000" cy="72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160860</xdr:rowOff>
    </xdr:from>
    <xdr:to>
      <xdr:col>72</xdr:col>
      <xdr:colOff>38100</xdr:colOff>
      <xdr:row>98</xdr:row>
      <xdr:rowOff>91010</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3652500" y="1679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82137</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3436111" y="16884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43157</xdr:rowOff>
    </xdr:from>
    <xdr:to>
      <xdr:col>67</xdr:col>
      <xdr:colOff>101600</xdr:colOff>
      <xdr:row>98</xdr:row>
      <xdr:rowOff>144757</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2763500" y="1684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135884</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547111" y="16937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17718</xdr:rowOff>
    </xdr:from>
    <xdr:to>
      <xdr:col>85</xdr:col>
      <xdr:colOff>177800</xdr:colOff>
      <xdr:row>97</xdr:row>
      <xdr:rowOff>119318</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6268700" y="16648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40595</xdr:rowOff>
    </xdr:from>
    <xdr:ext cx="534377" cy="259045"/>
    <xdr:sp macro="" textlink="">
      <xdr:nvSpPr>
        <xdr:cNvPr id="700" name="積立金該当値テキスト">
          <a:extLst>
            <a:ext uri="{FF2B5EF4-FFF2-40B4-BE49-F238E27FC236}">
              <a16:creationId xmlns:a16="http://schemas.microsoft.com/office/drawing/2014/main" id="{00000000-0008-0000-0600-0000BC020000}"/>
            </a:ext>
          </a:extLst>
        </xdr:cNvPr>
        <xdr:cNvSpPr txBox="1"/>
      </xdr:nvSpPr>
      <xdr:spPr>
        <a:xfrm>
          <a:off x="16370300" y="16499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76197</xdr:rowOff>
    </xdr:from>
    <xdr:to>
      <xdr:col>81</xdr:col>
      <xdr:colOff>101600</xdr:colOff>
      <xdr:row>98</xdr:row>
      <xdr:rowOff>6347</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5430500" y="16706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22874</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14111" y="16482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33841</xdr:rowOff>
    </xdr:from>
    <xdr:to>
      <xdr:col>76</xdr:col>
      <xdr:colOff>165100</xdr:colOff>
      <xdr:row>97</xdr:row>
      <xdr:rowOff>135441</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4541500" y="16664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151968</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325111" y="16439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136993</xdr:rowOff>
    </xdr:from>
    <xdr:to>
      <xdr:col>72</xdr:col>
      <xdr:colOff>38100</xdr:colOff>
      <xdr:row>97</xdr:row>
      <xdr:rowOff>67143</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3652500" y="16596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83670</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436111" y="16371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37984</xdr:rowOff>
    </xdr:from>
    <xdr:to>
      <xdr:col>67</xdr:col>
      <xdr:colOff>101600</xdr:colOff>
      <xdr:row>97</xdr:row>
      <xdr:rowOff>139584</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2763500" y="16668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156111</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2547111" y="16443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9" name="投資及び出資金グラフ枠">
          <a:extLst>
            <a:ext uri="{FF2B5EF4-FFF2-40B4-BE49-F238E27FC236}">
              <a16:creationId xmlns:a16="http://schemas.microsoft.com/office/drawing/2014/main" id="{00000000-0008-0000-0600-0000D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36099</xdr:rowOff>
    </xdr:from>
    <xdr:to>
      <xdr:col>116</xdr:col>
      <xdr:colOff>62864</xdr:colOff>
      <xdr:row>38</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flipV="1">
          <a:off x="22159595" y="5179599"/>
          <a:ext cx="1269" cy="14752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1" name="投資及び出資金最小値テキスト">
          <a:extLst>
            <a:ext uri="{FF2B5EF4-FFF2-40B4-BE49-F238E27FC236}">
              <a16:creationId xmlns:a16="http://schemas.microsoft.com/office/drawing/2014/main" id="{00000000-0008-0000-0600-0000DB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154226</xdr:rowOff>
    </xdr:from>
    <xdr:ext cx="534377" cy="259045"/>
    <xdr:sp macro="" textlink="">
      <xdr:nvSpPr>
        <xdr:cNvPr id="733" name="投資及び出資金最大値テキスト">
          <a:extLst>
            <a:ext uri="{FF2B5EF4-FFF2-40B4-BE49-F238E27FC236}">
              <a16:creationId xmlns:a16="http://schemas.microsoft.com/office/drawing/2014/main" id="{00000000-0008-0000-0600-0000DD020000}"/>
            </a:ext>
          </a:extLst>
        </xdr:cNvPr>
        <xdr:cNvSpPr txBox="1"/>
      </xdr:nvSpPr>
      <xdr:spPr>
        <a:xfrm>
          <a:off x="22212300" y="4954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36099</xdr:rowOff>
    </xdr:from>
    <xdr:to>
      <xdr:col>116</xdr:col>
      <xdr:colOff>152400</xdr:colOff>
      <xdr:row>30</xdr:row>
      <xdr:rowOff>36099</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2072600" y="5179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169796</xdr:rowOff>
    </xdr:from>
    <xdr:ext cx="469744" cy="259045"/>
    <xdr:sp macro="" textlink="">
      <xdr:nvSpPr>
        <xdr:cNvPr id="736" name="投資及び出資金平均値テキスト">
          <a:extLst>
            <a:ext uri="{FF2B5EF4-FFF2-40B4-BE49-F238E27FC236}">
              <a16:creationId xmlns:a16="http://schemas.microsoft.com/office/drawing/2014/main" id="{00000000-0008-0000-0600-0000E0020000}"/>
            </a:ext>
          </a:extLst>
        </xdr:cNvPr>
        <xdr:cNvSpPr txBox="1"/>
      </xdr:nvSpPr>
      <xdr:spPr>
        <a:xfrm>
          <a:off x="22212300" y="63419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146919</xdr:rowOff>
    </xdr:from>
    <xdr:to>
      <xdr:col>116</xdr:col>
      <xdr:colOff>114300</xdr:colOff>
      <xdr:row>38</xdr:row>
      <xdr:rowOff>77068</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22110700" y="649056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3175</xdr:rowOff>
    </xdr:from>
    <xdr:to>
      <xdr:col>112</xdr:col>
      <xdr:colOff>38100</xdr:colOff>
      <xdr:row>38</xdr:row>
      <xdr:rowOff>104775</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1272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121302</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1088428" y="629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11588</xdr:rowOff>
    </xdr:from>
    <xdr:to>
      <xdr:col>107</xdr:col>
      <xdr:colOff>101600</xdr:colOff>
      <xdr:row>38</xdr:row>
      <xdr:rowOff>113188</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0383500" y="652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129715</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0199428" y="6301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171379</xdr:rowOff>
    </xdr:from>
    <xdr:to>
      <xdr:col>102</xdr:col>
      <xdr:colOff>165100</xdr:colOff>
      <xdr:row>38</xdr:row>
      <xdr:rowOff>101529</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19494500" y="6515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118056</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9310428" y="6290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71481</xdr:rowOff>
    </xdr:from>
    <xdr:to>
      <xdr:col>98</xdr:col>
      <xdr:colOff>38100</xdr:colOff>
      <xdr:row>38</xdr:row>
      <xdr:rowOff>1631</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18605500" y="6415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18158</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8421428" y="6190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55" name="投資及び出資金該当値テキスト">
          <a:extLst>
            <a:ext uri="{FF2B5EF4-FFF2-40B4-BE49-F238E27FC236}">
              <a16:creationId xmlns:a16="http://schemas.microsoft.com/office/drawing/2014/main" id="{00000000-0008-0000-0600-0000F3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6" name="貸付金グラフ枠">
          <a:extLst>
            <a:ext uri="{FF2B5EF4-FFF2-40B4-BE49-F238E27FC236}">
              <a16:creationId xmlns:a16="http://schemas.microsoft.com/office/drawing/2014/main" id="{00000000-0008-0000-0600-000012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70510</xdr:rowOff>
    </xdr:from>
    <xdr:to>
      <xdr:col>116</xdr:col>
      <xdr:colOff>62864</xdr:colOff>
      <xdr:row>59</xdr:row>
      <xdr:rowOff>44450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flipV="1">
          <a:off x="22159595" y="8643010"/>
          <a:ext cx="1269" cy="1516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8" name="貸付金最小値テキスト">
          <a:extLst>
            <a:ext uri="{FF2B5EF4-FFF2-40B4-BE49-F238E27FC236}">
              <a16:creationId xmlns:a16="http://schemas.microsoft.com/office/drawing/2014/main" id="{00000000-0008-0000-0600-000014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17187</xdr:rowOff>
    </xdr:from>
    <xdr:ext cx="534377" cy="259045"/>
    <xdr:sp macro="" textlink="">
      <xdr:nvSpPr>
        <xdr:cNvPr id="790" name="貸付金最大値テキスト">
          <a:extLst>
            <a:ext uri="{FF2B5EF4-FFF2-40B4-BE49-F238E27FC236}">
              <a16:creationId xmlns:a16="http://schemas.microsoft.com/office/drawing/2014/main" id="{00000000-0008-0000-0600-000016030000}"/>
            </a:ext>
          </a:extLst>
        </xdr:cNvPr>
        <xdr:cNvSpPr txBox="1"/>
      </xdr:nvSpPr>
      <xdr:spPr>
        <a:xfrm>
          <a:off x="22212300" y="8418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70510</xdr:rowOff>
    </xdr:from>
    <xdr:to>
      <xdr:col>116</xdr:col>
      <xdr:colOff>152400</xdr:colOff>
      <xdr:row>50</xdr:row>
      <xdr:rowOff>70510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22072600" y="8643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129642</xdr:rowOff>
    </xdr:from>
    <xdr:to>
      <xdr:col>116</xdr:col>
      <xdr:colOff>63500</xdr:colOff>
      <xdr:row>57</xdr:row>
      <xdr:rowOff>130708</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flipV="1">
          <a:off x="21323300" y="9902292"/>
          <a:ext cx="838200" cy="1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56735</xdr:rowOff>
    </xdr:from>
    <xdr:ext cx="469744" cy="259045"/>
    <xdr:sp macro="" textlink="">
      <xdr:nvSpPr>
        <xdr:cNvPr id="793" name="貸付金平均値テキスト">
          <a:extLst>
            <a:ext uri="{FF2B5EF4-FFF2-40B4-BE49-F238E27FC236}">
              <a16:creationId xmlns:a16="http://schemas.microsoft.com/office/drawing/2014/main" id="{00000000-0008-0000-0600-000019030000}"/>
            </a:ext>
          </a:extLst>
        </xdr:cNvPr>
        <xdr:cNvSpPr txBox="1"/>
      </xdr:nvSpPr>
      <xdr:spPr>
        <a:xfrm>
          <a:off x="22212300" y="10000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78308</xdr:rowOff>
    </xdr:from>
    <xdr:to>
      <xdr:col>116</xdr:col>
      <xdr:colOff>114300</xdr:colOff>
      <xdr:row>59</xdr:row>
      <xdr:rowOff>8458</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2110700" y="1002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130708</xdr:rowOff>
    </xdr:from>
    <xdr:to>
      <xdr:col>111</xdr:col>
      <xdr:colOff>177800</xdr:colOff>
      <xdr:row>57</xdr:row>
      <xdr:rowOff>132690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0434300" y="9903358"/>
          <a:ext cx="889000" cy="1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71069</xdr:rowOff>
    </xdr:from>
    <xdr:to>
      <xdr:col>112</xdr:col>
      <xdr:colOff>38100</xdr:colOff>
      <xdr:row>59</xdr:row>
      <xdr:rowOff>1219</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21272500" y="10015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163796</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088428" y="10107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132690</xdr:rowOff>
    </xdr:from>
    <xdr:to>
      <xdr:col>107</xdr:col>
      <xdr:colOff>50800</xdr:colOff>
      <xdr:row>57</xdr:row>
      <xdr:rowOff>136119</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19545300" y="9905340"/>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55638</xdr:rowOff>
    </xdr:from>
    <xdr:to>
      <xdr:col>107</xdr:col>
      <xdr:colOff>101600</xdr:colOff>
      <xdr:row>58</xdr:row>
      <xdr:rowOff>157238</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0383500" y="99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148365</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199428" y="10092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136119</xdr:rowOff>
    </xdr:from>
    <xdr:to>
      <xdr:col>102</xdr:col>
      <xdr:colOff>114300</xdr:colOff>
      <xdr:row>57</xdr:row>
      <xdr:rowOff>137566</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18656300" y="9908769"/>
          <a:ext cx="889000" cy="1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55829</xdr:rowOff>
    </xdr:from>
    <xdr:to>
      <xdr:col>102</xdr:col>
      <xdr:colOff>165100</xdr:colOff>
      <xdr:row>58</xdr:row>
      <xdr:rowOff>157429</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19494500" y="9999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148556</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9310428" y="10092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159842</xdr:rowOff>
    </xdr:from>
    <xdr:to>
      <xdr:col>98</xdr:col>
      <xdr:colOff>38100</xdr:colOff>
      <xdr:row>58</xdr:row>
      <xdr:rowOff>89992</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18605500" y="9932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81119</xdr:rowOff>
    </xdr:from>
    <xdr:ext cx="469744"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21428" y="10025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78842</xdr:rowOff>
    </xdr:from>
    <xdr:to>
      <xdr:col>116</xdr:col>
      <xdr:colOff>114300</xdr:colOff>
      <xdr:row>58</xdr:row>
      <xdr:rowOff>8992</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22110700" y="9851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101719</xdr:rowOff>
    </xdr:from>
    <xdr:ext cx="469744" cy="259045"/>
    <xdr:sp macro="" textlink="">
      <xdr:nvSpPr>
        <xdr:cNvPr id="812" name="貸付金該当値テキスト">
          <a:extLst>
            <a:ext uri="{FF2B5EF4-FFF2-40B4-BE49-F238E27FC236}">
              <a16:creationId xmlns:a16="http://schemas.microsoft.com/office/drawing/2014/main" id="{00000000-0008-0000-0600-00002C030000}"/>
            </a:ext>
          </a:extLst>
        </xdr:cNvPr>
        <xdr:cNvSpPr txBox="1"/>
      </xdr:nvSpPr>
      <xdr:spPr>
        <a:xfrm>
          <a:off x="22212300" y="9702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79908</xdr:rowOff>
    </xdr:from>
    <xdr:to>
      <xdr:col>112</xdr:col>
      <xdr:colOff>38100</xdr:colOff>
      <xdr:row>58</xdr:row>
      <xdr:rowOff>10058</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21272500" y="9852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26585</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088428" y="9627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81890</xdr:rowOff>
    </xdr:from>
    <xdr:to>
      <xdr:col>107</xdr:col>
      <xdr:colOff>101600</xdr:colOff>
      <xdr:row>58</xdr:row>
      <xdr:rowOff>12040</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20383500" y="985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28567</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0199428" y="9629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85319</xdr:rowOff>
    </xdr:from>
    <xdr:to>
      <xdr:col>102</xdr:col>
      <xdr:colOff>165100</xdr:colOff>
      <xdr:row>58</xdr:row>
      <xdr:rowOff>15469</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19494500" y="9857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31996</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10428" y="9633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86766</xdr:rowOff>
    </xdr:from>
    <xdr:to>
      <xdr:col>98</xdr:col>
      <xdr:colOff>38100</xdr:colOff>
      <xdr:row>58</xdr:row>
      <xdr:rowOff>16916</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18605500" y="9859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33443</xdr:rowOff>
    </xdr:from>
    <xdr:ext cx="469744"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21428" y="9634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3" name="繰出金グラフ枠">
          <a:extLst>
            <a:ext uri="{FF2B5EF4-FFF2-40B4-BE49-F238E27FC236}">
              <a16:creationId xmlns:a16="http://schemas.microsoft.com/office/drawing/2014/main" id="{00000000-0008-0000-0600-00004B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70606</xdr:rowOff>
    </xdr:from>
    <xdr:to>
      <xdr:col>116</xdr:col>
      <xdr:colOff>62864</xdr:colOff>
      <xdr:row>78</xdr:row>
      <xdr:rowOff>145701</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2159595" y="12072106"/>
          <a:ext cx="1269" cy="1446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149528</xdr:rowOff>
    </xdr:from>
    <xdr:ext cx="469744" cy="259045"/>
    <xdr:sp macro="" textlink="">
      <xdr:nvSpPr>
        <xdr:cNvPr id="845" name="繰出金最小値テキスト">
          <a:extLst>
            <a:ext uri="{FF2B5EF4-FFF2-40B4-BE49-F238E27FC236}">
              <a16:creationId xmlns:a16="http://schemas.microsoft.com/office/drawing/2014/main" id="{00000000-0008-0000-0600-00004D030000}"/>
            </a:ext>
          </a:extLst>
        </xdr:cNvPr>
        <xdr:cNvSpPr txBox="1"/>
      </xdr:nvSpPr>
      <xdr:spPr>
        <a:xfrm>
          <a:off x="22212300" y="13522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145701</xdr:rowOff>
    </xdr:from>
    <xdr:to>
      <xdr:col>116</xdr:col>
      <xdr:colOff>152400</xdr:colOff>
      <xdr:row>78</xdr:row>
      <xdr:rowOff>145701</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35188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17283</xdr:rowOff>
    </xdr:from>
    <xdr:ext cx="534377" cy="259045"/>
    <xdr:sp macro="" textlink="">
      <xdr:nvSpPr>
        <xdr:cNvPr id="847" name="繰出金最大値テキスト">
          <a:extLst>
            <a:ext uri="{FF2B5EF4-FFF2-40B4-BE49-F238E27FC236}">
              <a16:creationId xmlns:a16="http://schemas.microsoft.com/office/drawing/2014/main" id="{00000000-0008-0000-0600-00004F030000}"/>
            </a:ext>
          </a:extLst>
        </xdr:cNvPr>
        <xdr:cNvSpPr txBox="1"/>
      </xdr:nvSpPr>
      <xdr:spPr>
        <a:xfrm>
          <a:off x="22212300" y="11847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70606</xdr:rowOff>
    </xdr:from>
    <xdr:to>
      <xdr:col>116</xdr:col>
      <xdr:colOff>152400</xdr:colOff>
      <xdr:row>70</xdr:row>
      <xdr:rowOff>70606</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2072600" y="12072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64871</xdr:rowOff>
    </xdr:from>
    <xdr:to>
      <xdr:col>116</xdr:col>
      <xdr:colOff>63500</xdr:colOff>
      <xdr:row>74</xdr:row>
      <xdr:rowOff>66491</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21323300" y="12752171"/>
          <a:ext cx="838200" cy="1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34606</xdr:rowOff>
    </xdr:from>
    <xdr:ext cx="534377" cy="259045"/>
    <xdr:sp macro="" textlink="">
      <xdr:nvSpPr>
        <xdr:cNvPr id="850" name="繰出金平均値テキスト">
          <a:extLst>
            <a:ext uri="{FF2B5EF4-FFF2-40B4-BE49-F238E27FC236}">
              <a16:creationId xmlns:a16="http://schemas.microsoft.com/office/drawing/2014/main" id="{00000000-0008-0000-0600-000052030000}"/>
            </a:ext>
          </a:extLst>
        </xdr:cNvPr>
        <xdr:cNvSpPr txBox="1"/>
      </xdr:nvSpPr>
      <xdr:spPr>
        <a:xfrm>
          <a:off x="22212300" y="123790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11729</xdr:rowOff>
    </xdr:from>
    <xdr:to>
      <xdr:col>116</xdr:col>
      <xdr:colOff>114300</xdr:colOff>
      <xdr:row>73</xdr:row>
      <xdr:rowOff>113329</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2110700" y="12527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61081</xdr:rowOff>
    </xdr:from>
    <xdr:to>
      <xdr:col>111</xdr:col>
      <xdr:colOff>177800</xdr:colOff>
      <xdr:row>74</xdr:row>
      <xdr:rowOff>64871</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0434300" y="12405481"/>
          <a:ext cx="889000" cy="346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70821</xdr:rowOff>
    </xdr:from>
    <xdr:to>
      <xdr:col>112</xdr:col>
      <xdr:colOff>38100</xdr:colOff>
      <xdr:row>73</xdr:row>
      <xdr:rowOff>971</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1272500" y="1241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17498</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1056111" y="12190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61081</xdr:rowOff>
    </xdr:from>
    <xdr:to>
      <xdr:col>107</xdr:col>
      <xdr:colOff>50800</xdr:colOff>
      <xdr:row>73</xdr:row>
      <xdr:rowOff>3664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19545300" y="12405481"/>
          <a:ext cx="889000" cy="114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30893</xdr:rowOff>
    </xdr:from>
    <xdr:to>
      <xdr:col>107</xdr:col>
      <xdr:colOff>101600</xdr:colOff>
      <xdr:row>72</xdr:row>
      <xdr:rowOff>132493</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0383500" y="12375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123620</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167111" y="12468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3664</xdr:rowOff>
    </xdr:from>
    <xdr:to>
      <xdr:col>102</xdr:col>
      <xdr:colOff>114300</xdr:colOff>
      <xdr:row>73</xdr:row>
      <xdr:rowOff>53861</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18656300" y="12519514"/>
          <a:ext cx="889000" cy="50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43180</xdr:rowOff>
    </xdr:from>
    <xdr:to>
      <xdr:col>102</xdr:col>
      <xdr:colOff>165100</xdr:colOff>
      <xdr:row>72</xdr:row>
      <xdr:rowOff>144780</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9494500" y="1238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161307</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278111" y="12162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51238</xdr:rowOff>
    </xdr:from>
    <xdr:to>
      <xdr:col>98</xdr:col>
      <xdr:colOff>38100</xdr:colOff>
      <xdr:row>72</xdr:row>
      <xdr:rowOff>152838</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18605500" y="12395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169365</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389111" y="12170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15691</xdr:rowOff>
    </xdr:from>
    <xdr:to>
      <xdr:col>116</xdr:col>
      <xdr:colOff>114300</xdr:colOff>
      <xdr:row>74</xdr:row>
      <xdr:rowOff>117291</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2110700" y="12702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165568</xdr:rowOff>
    </xdr:from>
    <xdr:ext cx="534377" cy="259045"/>
    <xdr:sp macro="" textlink="">
      <xdr:nvSpPr>
        <xdr:cNvPr id="869" name="繰出金該当値テキスト">
          <a:extLst>
            <a:ext uri="{FF2B5EF4-FFF2-40B4-BE49-F238E27FC236}">
              <a16:creationId xmlns:a16="http://schemas.microsoft.com/office/drawing/2014/main" id="{00000000-0008-0000-0600-000065030000}"/>
            </a:ext>
          </a:extLst>
        </xdr:cNvPr>
        <xdr:cNvSpPr txBox="1"/>
      </xdr:nvSpPr>
      <xdr:spPr>
        <a:xfrm>
          <a:off x="22212300" y="12681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14071</xdr:rowOff>
    </xdr:from>
    <xdr:to>
      <xdr:col>112</xdr:col>
      <xdr:colOff>38100</xdr:colOff>
      <xdr:row>74</xdr:row>
      <xdr:rowOff>115671</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1272500" y="1270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106798</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056111" y="12794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10281</xdr:rowOff>
    </xdr:from>
    <xdr:to>
      <xdr:col>107</xdr:col>
      <xdr:colOff>101600</xdr:colOff>
      <xdr:row>72</xdr:row>
      <xdr:rowOff>111881</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0383500" y="12354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128408</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0167111" y="12129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124314</xdr:rowOff>
    </xdr:from>
    <xdr:to>
      <xdr:col>102</xdr:col>
      <xdr:colOff>165100</xdr:colOff>
      <xdr:row>73</xdr:row>
      <xdr:rowOff>54464</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9494500" y="12468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45591</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278111" y="12561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3061</xdr:rowOff>
    </xdr:from>
    <xdr:to>
      <xdr:col>98</xdr:col>
      <xdr:colOff>38100</xdr:colOff>
      <xdr:row>73</xdr:row>
      <xdr:rowOff>104661</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18605500" y="12518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95788</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389111" y="12611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2" name="前年度繰上充用金グラフ枠">
          <a:extLst>
            <a:ext uri="{FF2B5EF4-FFF2-40B4-BE49-F238E27FC236}">
              <a16:creationId xmlns:a16="http://schemas.microsoft.com/office/drawing/2014/main" id="{00000000-0008-0000-0600-00007C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4" name="前年度繰上充用金最小値テキスト">
          <a:extLst>
            <a:ext uri="{FF2B5EF4-FFF2-40B4-BE49-F238E27FC236}">
              <a16:creationId xmlns:a16="http://schemas.microsoft.com/office/drawing/2014/main" id="{00000000-0008-0000-0600-00007E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6" name="前年度繰上充用金最大値テキスト">
          <a:extLst>
            <a:ext uri="{FF2B5EF4-FFF2-40B4-BE49-F238E27FC236}">
              <a16:creationId xmlns:a16="http://schemas.microsoft.com/office/drawing/2014/main" id="{00000000-0008-0000-0600-000080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9" name="前年度繰上充用金平均値テキスト">
          <a:extLst>
            <a:ext uri="{FF2B5EF4-FFF2-40B4-BE49-F238E27FC236}">
              <a16:creationId xmlns:a16="http://schemas.microsoft.com/office/drawing/2014/main" id="{00000000-0008-0000-0600-000083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8" name="前年度繰上充用金該当値テキスト">
          <a:extLst>
            <a:ext uri="{FF2B5EF4-FFF2-40B4-BE49-F238E27FC236}">
              <a16:creationId xmlns:a16="http://schemas.microsoft.com/office/drawing/2014/main" id="{00000000-0008-0000-0600-000096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8" name="正方形/長方形 927">
          <a:extLst>
            <a:ext uri="{FF2B5EF4-FFF2-40B4-BE49-F238E27FC236}">
              <a16:creationId xmlns:a16="http://schemas.microsoft.com/office/drawing/2014/main" id="{00000000-0008-0000-0600-0000A0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900" b="0" i="0" baseline="0">
              <a:solidFill>
                <a:schemeClr val="dk1"/>
              </a:solidFill>
              <a:effectLst/>
              <a:latin typeface="+mn-lt"/>
              <a:ea typeface="+mn-ea"/>
              <a:cs typeface="+mn-cs"/>
            </a:rPr>
            <a:t>　歳出決算総額は、住民一人当たり</a:t>
          </a:r>
          <a:r>
            <a:rPr kumimoji="1" lang="en-US" altLang="ja-JP" sz="900" b="0" i="0" baseline="0">
              <a:solidFill>
                <a:schemeClr val="dk1"/>
              </a:solidFill>
              <a:effectLst/>
              <a:latin typeface="+mn-lt"/>
              <a:ea typeface="+mn-ea"/>
              <a:cs typeface="+mn-cs"/>
            </a:rPr>
            <a:t>708,662</a:t>
          </a:r>
          <a:r>
            <a:rPr kumimoji="1" lang="ja-JP" altLang="ja-JP" sz="900" b="0" i="0" baseline="0">
              <a:solidFill>
                <a:schemeClr val="dk1"/>
              </a:solidFill>
              <a:effectLst/>
              <a:latin typeface="+mn-lt"/>
              <a:ea typeface="+mn-ea"/>
              <a:cs typeface="+mn-cs"/>
            </a:rPr>
            <a:t>円となっており、人件費、物件費、公債費など多くの性質項目で、住民一人当たりのコストは類似団体平均より削減できている。</a:t>
          </a:r>
          <a:endParaRPr lang="ja-JP" altLang="ja-JP" sz="900">
            <a:effectLst/>
          </a:endParaRPr>
        </a:p>
        <a:p>
          <a:pPr eaLnBrk="1" fontAlgn="auto" latinLnBrk="0" hangingPunct="1"/>
          <a:r>
            <a:rPr kumimoji="1" lang="ja-JP" altLang="ja-JP" sz="900" b="0" i="0" baseline="0">
              <a:solidFill>
                <a:schemeClr val="dk1"/>
              </a:solidFill>
              <a:effectLst/>
              <a:latin typeface="+mn-lt"/>
              <a:ea typeface="+mn-ea"/>
              <a:cs typeface="+mn-cs"/>
            </a:rPr>
            <a:t>　主な構成項目である人件費は、住民一人当たり</a:t>
          </a:r>
          <a:r>
            <a:rPr kumimoji="1" lang="en-US" altLang="ja-JP" sz="900" b="0" i="0" baseline="0">
              <a:solidFill>
                <a:schemeClr val="dk1"/>
              </a:solidFill>
              <a:effectLst/>
              <a:latin typeface="+mn-lt"/>
              <a:ea typeface="+mn-ea"/>
              <a:cs typeface="+mn-cs"/>
            </a:rPr>
            <a:t>69,565</a:t>
          </a:r>
          <a:r>
            <a:rPr kumimoji="1" lang="ja-JP" altLang="ja-JP" sz="900" b="0" i="0" baseline="0">
              <a:solidFill>
                <a:schemeClr val="dk1"/>
              </a:solidFill>
              <a:effectLst/>
              <a:latin typeface="+mn-lt"/>
              <a:ea typeface="+mn-ea"/>
              <a:cs typeface="+mn-cs"/>
            </a:rPr>
            <a:t>円となっており、類似団体と比べても低い結果となっている。これは、以前からの職員数の適正な定員管理により、今年度においても人口</a:t>
          </a:r>
          <a:r>
            <a:rPr kumimoji="1" lang="en-US" altLang="ja-JP" sz="900" b="0" i="0" baseline="0">
              <a:solidFill>
                <a:schemeClr val="dk1"/>
              </a:solidFill>
              <a:effectLst/>
              <a:latin typeface="+mn-lt"/>
              <a:ea typeface="+mn-ea"/>
              <a:cs typeface="+mn-cs"/>
            </a:rPr>
            <a:t>1,000</a:t>
          </a:r>
          <a:r>
            <a:rPr kumimoji="1" lang="ja-JP" altLang="ja-JP" sz="900" b="0" i="0" baseline="0">
              <a:solidFill>
                <a:schemeClr val="dk1"/>
              </a:solidFill>
              <a:effectLst/>
              <a:latin typeface="+mn-lt"/>
              <a:ea typeface="+mn-ea"/>
              <a:cs typeface="+mn-cs"/>
            </a:rPr>
            <a:t>人当たりの職員数が類似団体と比較して</a:t>
          </a:r>
          <a:r>
            <a:rPr kumimoji="1" lang="en-US" altLang="ja-JP" sz="900" b="0" i="0" baseline="0">
              <a:solidFill>
                <a:schemeClr val="dk1"/>
              </a:solidFill>
              <a:effectLst/>
              <a:latin typeface="+mn-lt"/>
              <a:ea typeface="+mn-ea"/>
              <a:cs typeface="+mn-cs"/>
            </a:rPr>
            <a:t>4.79</a:t>
          </a:r>
          <a:r>
            <a:rPr kumimoji="1" lang="ja-JP" altLang="ja-JP" sz="900" b="0" i="0" baseline="0">
              <a:solidFill>
                <a:schemeClr val="dk1"/>
              </a:solidFill>
              <a:effectLst/>
              <a:latin typeface="+mn-lt"/>
              <a:ea typeface="+mn-ea"/>
              <a:cs typeface="+mn-cs"/>
            </a:rPr>
            <a:t>人少ないものの、今後は退職者数が少なくなり、人件費の増加傾向が予想されているため、採用数や年齢構成について今後も適性に管理していく必要がある。また、物件費についても類似団体平均に比べ</a:t>
          </a:r>
          <a:r>
            <a:rPr kumimoji="1" lang="en-US" altLang="ja-JP" sz="900" b="0" i="0" baseline="0">
              <a:solidFill>
                <a:schemeClr val="dk1"/>
              </a:solidFill>
              <a:effectLst/>
              <a:latin typeface="+mn-lt"/>
              <a:ea typeface="+mn-ea"/>
              <a:cs typeface="+mn-cs"/>
            </a:rPr>
            <a:t>23,038</a:t>
          </a:r>
          <a:r>
            <a:rPr kumimoji="1" lang="ja-JP" altLang="ja-JP" sz="900" b="0" i="0" baseline="0">
              <a:solidFill>
                <a:schemeClr val="dk1"/>
              </a:solidFill>
              <a:effectLst/>
              <a:latin typeface="+mn-lt"/>
              <a:ea typeface="+mn-ea"/>
              <a:cs typeface="+mn-cs"/>
            </a:rPr>
            <a:t>円低くなっている。これは、中期計画策定時の審査と予算要求時における必要最小額計上の徹底、臨時的なものを除き、原則として前年度予算を上限として査定をしていること、さらには執行段階での経費節減の徹底によるものである。</a:t>
          </a:r>
          <a:endParaRPr lang="ja-JP" altLang="ja-JP" sz="900">
            <a:effectLst/>
          </a:endParaRPr>
        </a:p>
        <a:p>
          <a:pPr eaLnBrk="1" fontAlgn="auto" latinLnBrk="0" hangingPunct="1"/>
          <a:r>
            <a:rPr kumimoji="1" lang="ja-JP" altLang="ja-JP" sz="900" b="0" i="0" baseline="0">
              <a:solidFill>
                <a:schemeClr val="dk1"/>
              </a:solidFill>
              <a:effectLst/>
              <a:latin typeface="+mn-lt"/>
              <a:ea typeface="+mn-ea"/>
              <a:cs typeface="+mn-cs"/>
            </a:rPr>
            <a:t>　一方、扶助費について前年度より悪化しており、依然として類似団体平均を上回っている。今年度は障害児通所支援事業や障害者総合支援事業、認定こども園・保育所施設型給付事業等の経費増加も影響している。本町の財政構造の特徴は扶助費が突出し、中でも児童福祉費について類似団体平均を大きく上回っている状況である。これは、保育所等の子育てに関する環境が以前から整備されており、保育所等への支援を積極的に行っていること、平成</a:t>
          </a:r>
          <a:r>
            <a:rPr kumimoji="1" lang="en-US" altLang="ja-JP" sz="900" b="0" i="0" baseline="0">
              <a:solidFill>
                <a:schemeClr val="dk1"/>
              </a:solidFill>
              <a:effectLst/>
              <a:latin typeface="+mn-lt"/>
              <a:ea typeface="+mn-ea"/>
              <a:cs typeface="+mn-cs"/>
            </a:rPr>
            <a:t>28</a:t>
          </a:r>
          <a:r>
            <a:rPr kumimoji="1" lang="ja-JP" altLang="ja-JP" sz="900" b="0" i="0" baseline="0">
              <a:solidFill>
                <a:schemeClr val="dk1"/>
              </a:solidFill>
              <a:effectLst/>
              <a:latin typeface="+mn-lt"/>
              <a:ea typeface="+mn-ea"/>
              <a:cs typeface="+mn-cs"/>
            </a:rPr>
            <a:t>年度に町内</a:t>
          </a:r>
          <a:r>
            <a:rPr kumimoji="1" lang="en-US" altLang="ja-JP" sz="900" b="0" i="0" baseline="0">
              <a:solidFill>
                <a:schemeClr val="dk1"/>
              </a:solidFill>
              <a:effectLst/>
              <a:latin typeface="+mn-lt"/>
              <a:ea typeface="+mn-ea"/>
              <a:cs typeface="+mn-cs"/>
            </a:rPr>
            <a:t>2</a:t>
          </a:r>
          <a:r>
            <a:rPr kumimoji="1" lang="ja-JP" altLang="ja-JP" sz="900" b="0" i="0" baseline="0">
              <a:solidFill>
                <a:schemeClr val="dk1"/>
              </a:solidFill>
              <a:effectLst/>
              <a:latin typeface="+mn-lt"/>
              <a:ea typeface="+mn-ea"/>
              <a:cs typeface="+mn-cs"/>
            </a:rPr>
            <a:t>園の認定こども園移行支援を行ったためである。また、障害者自立総合支援制度の定着によって、平成</a:t>
          </a:r>
          <a:r>
            <a:rPr kumimoji="1" lang="en-US" altLang="ja-JP" sz="900" b="0" i="0" baseline="0">
              <a:solidFill>
                <a:schemeClr val="dk1"/>
              </a:solidFill>
              <a:effectLst/>
              <a:latin typeface="+mn-lt"/>
              <a:ea typeface="+mn-ea"/>
              <a:cs typeface="+mn-cs"/>
            </a:rPr>
            <a:t>26</a:t>
          </a:r>
          <a:r>
            <a:rPr kumimoji="1" lang="ja-JP" altLang="ja-JP" sz="900" b="0" i="0" baseline="0">
              <a:solidFill>
                <a:schemeClr val="dk1"/>
              </a:solidFill>
              <a:effectLst/>
              <a:latin typeface="+mn-lt"/>
              <a:ea typeface="+mn-ea"/>
              <a:cs typeface="+mn-cs"/>
            </a:rPr>
            <a:t>年度以降の扶助費の伸びが著しくなってきているため、漫然とした肥大化を招くことのないよう、今後において適正な運用をしていく必要がある。</a:t>
          </a:r>
          <a:endParaRPr lang="ja-JP" altLang="ja-JP" sz="9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長崎県波佐見町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14,111
14,030
56.00
10,363,274
9,999,927
77,285
4,112,518
6,732,733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27115</xdr:rowOff>
    </xdr:from>
    <xdr:to>
      <xdr:col>24</xdr:col>
      <xdr:colOff>62865</xdr:colOff>
      <xdr:row>38</xdr:row>
      <xdr:rowOff>129794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42065"/>
          <a:ext cx="1270" cy="1302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133621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48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129794</xdr:rowOff>
    </xdr:from>
    <xdr:to>
      <xdr:col>24</xdr:col>
      <xdr:colOff>152400</xdr:colOff>
      <xdr:row>38</xdr:row>
      <xdr:rowOff>129794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448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145242</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17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11,291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27115</xdr:rowOff>
    </xdr:from>
    <xdr:to>
      <xdr:col>24</xdr:col>
      <xdr:colOff>152400</xdr:colOff>
      <xdr:row>31</xdr:row>
      <xdr:rowOff>27115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42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60261</xdr:rowOff>
    </xdr:from>
    <xdr:to>
      <xdr:col>24</xdr:col>
      <xdr:colOff>63500</xdr:colOff>
      <xdr:row>37</xdr:row>
      <xdr:rowOff>17971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5889561"/>
          <a:ext cx="838200" cy="472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87774</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170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64897</xdr:rowOff>
    </xdr:from>
    <xdr:to>
      <xdr:col>24</xdr:col>
      <xdr:colOff>114300</xdr:colOff>
      <xdr:row>35</xdr:row>
      <xdr:rowOff>166497</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6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60261</xdr:rowOff>
    </xdr:from>
    <xdr:to>
      <xdr:col>19</xdr:col>
      <xdr:colOff>177800</xdr:colOff>
      <xdr:row>37</xdr:row>
      <xdr:rowOff>73978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889561"/>
          <a:ext cx="889000" cy="528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130429</xdr:rowOff>
    </xdr:from>
    <xdr:to>
      <xdr:col>20</xdr:col>
      <xdr:colOff>38100</xdr:colOff>
      <xdr:row>36</xdr:row>
      <xdr:rowOff>60579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31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51706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23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24257</xdr:rowOff>
    </xdr:from>
    <xdr:to>
      <xdr:col>15</xdr:col>
      <xdr:colOff>50800</xdr:colOff>
      <xdr:row>37</xdr:row>
      <xdr:rowOff>73978</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367907"/>
          <a:ext cx="889000" cy="49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144716</xdr:rowOff>
    </xdr:from>
    <xdr:to>
      <xdr:col>15</xdr:col>
      <xdr:colOff>101600</xdr:colOff>
      <xdr:row>36</xdr:row>
      <xdr:rowOff>74866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45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91393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20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24257</xdr:rowOff>
    </xdr:from>
    <xdr:to>
      <xdr:col>10</xdr:col>
      <xdr:colOff>114300</xdr:colOff>
      <xdr:row>37</xdr:row>
      <xdr:rowOff>142558</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367907"/>
          <a:ext cx="889000" cy="118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12509</xdr:rowOff>
    </xdr:from>
    <xdr:to>
      <xdr:col>10</xdr:col>
      <xdr:colOff>165100</xdr:colOff>
      <xdr:row>36</xdr:row>
      <xdr:rowOff>114109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4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130636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59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143781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73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138621</xdr:rowOff>
    </xdr:from>
    <xdr:to>
      <xdr:col>24</xdr:col>
      <xdr:colOff>114300</xdr:colOff>
      <xdr:row>37</xdr:row>
      <xdr:rowOff>68771</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310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117048</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289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9461</xdr:rowOff>
    </xdr:from>
    <xdr:to>
      <xdr:col>20</xdr:col>
      <xdr:colOff>38100</xdr:colOff>
      <xdr:row>34</xdr:row>
      <xdr:rowOff>111061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838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127588</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613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23178</xdr:rowOff>
    </xdr:from>
    <xdr:to>
      <xdr:col>15</xdr:col>
      <xdr:colOff>101600</xdr:colOff>
      <xdr:row>37</xdr:row>
      <xdr:rowOff>124778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366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115905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459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144907</xdr:rowOff>
    </xdr:from>
    <xdr:to>
      <xdr:col>10</xdr:col>
      <xdr:colOff>165100</xdr:colOff>
      <xdr:row>37</xdr:row>
      <xdr:rowOff>75057</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317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66184</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409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91758</xdr:rowOff>
    </xdr:from>
    <xdr:to>
      <xdr:col>6</xdr:col>
      <xdr:colOff>38100</xdr:colOff>
      <xdr:row>38</xdr:row>
      <xdr:rowOff>21907</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43540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13034</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528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109519</xdr:rowOff>
    </xdr:from>
    <xdr:to>
      <xdr:col>24</xdr:col>
      <xdr:colOff>62865</xdr:colOff>
      <xdr:row>58</xdr:row>
      <xdr:rowOff>109203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53469"/>
          <a:ext cx="1270" cy="1199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113030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7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109203</xdr:rowOff>
    </xdr:from>
    <xdr:to>
      <xdr:col>24</xdr:col>
      <xdr:colOff>152400</xdr:colOff>
      <xdr:row>58</xdr:row>
      <xdr:rowOff>109203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3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56196</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628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685,843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109519</xdr:rowOff>
    </xdr:from>
    <xdr:to>
      <xdr:col>24</xdr:col>
      <xdr:colOff>152400</xdr:colOff>
      <xdr:row>51</xdr:row>
      <xdr:rowOff>109519</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53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13319</xdr:rowOff>
    </xdr:from>
    <xdr:to>
      <xdr:col>24</xdr:col>
      <xdr:colOff>63500</xdr:colOff>
      <xdr:row>56</xdr:row>
      <xdr:rowOff>136955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614519"/>
          <a:ext cx="838200" cy="123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20325</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9297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41898</xdr:rowOff>
    </xdr:from>
    <xdr:to>
      <xdr:col>24</xdr:col>
      <xdr:colOff>114300</xdr:colOff>
      <xdr:row>57</xdr:row>
      <xdr:rowOff>143498</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13319</xdr:rowOff>
    </xdr:from>
    <xdr:to>
      <xdr:col>19</xdr:col>
      <xdr:colOff>177800</xdr:colOff>
      <xdr:row>56</xdr:row>
      <xdr:rowOff>95340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614519"/>
          <a:ext cx="889000" cy="82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67231</xdr:rowOff>
    </xdr:from>
    <xdr:to>
      <xdr:col>20</xdr:col>
      <xdr:colOff>38100</xdr:colOff>
      <xdr:row>57</xdr:row>
      <xdr:rowOff>168831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3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159958</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932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95340</xdr:rowOff>
    </xdr:from>
    <xdr:to>
      <xdr:col>15</xdr:col>
      <xdr:colOff>50800</xdr:colOff>
      <xdr:row>56</xdr:row>
      <xdr:rowOff>147055</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696540"/>
          <a:ext cx="889000" cy="5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70454</xdr:rowOff>
    </xdr:from>
    <xdr:to>
      <xdr:col>15</xdr:col>
      <xdr:colOff>101600</xdr:colOff>
      <xdr:row>58</xdr:row>
      <xdr:rowOff>604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163181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935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7828</xdr:rowOff>
    </xdr:from>
    <xdr:to>
      <xdr:col>10</xdr:col>
      <xdr:colOff>114300</xdr:colOff>
      <xdr:row>56</xdr:row>
      <xdr:rowOff>147055</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609028"/>
          <a:ext cx="889000" cy="139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67270</xdr:rowOff>
    </xdr:from>
    <xdr:to>
      <xdr:col>10</xdr:col>
      <xdr:colOff>165100</xdr:colOff>
      <xdr:row>57</xdr:row>
      <xdr:rowOff>168870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9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159997</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932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73393</xdr:rowOff>
    </xdr:from>
    <xdr:to>
      <xdr:col>6</xdr:col>
      <xdr:colOff>38100</xdr:colOff>
      <xdr:row>57</xdr:row>
      <xdr:rowOff>3543</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674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166120</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767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86155</xdr:rowOff>
    </xdr:from>
    <xdr:to>
      <xdr:col>24</xdr:col>
      <xdr:colOff>114300</xdr:colOff>
      <xdr:row>57</xdr:row>
      <xdr:rowOff>16305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687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109032</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5387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133969</xdr:rowOff>
    </xdr:from>
    <xdr:to>
      <xdr:col>20</xdr:col>
      <xdr:colOff>38100</xdr:colOff>
      <xdr:row>56</xdr:row>
      <xdr:rowOff>64119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563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80646</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338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44540</xdr:rowOff>
    </xdr:from>
    <xdr:to>
      <xdr:col>15</xdr:col>
      <xdr:colOff>101600</xdr:colOff>
      <xdr:row>56</xdr:row>
      <xdr:rowOff>146140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645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162667</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420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96255</xdr:rowOff>
    </xdr:from>
    <xdr:to>
      <xdr:col>10</xdr:col>
      <xdr:colOff>165100</xdr:colOff>
      <xdr:row>57</xdr:row>
      <xdr:rowOff>26405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697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42932</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4726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128478</xdr:rowOff>
    </xdr:from>
    <xdr:to>
      <xdr:col>6</xdr:col>
      <xdr:colOff>38100</xdr:colOff>
      <xdr:row>56</xdr:row>
      <xdr:rowOff>58628</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558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75155</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333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131090</xdr:rowOff>
    </xdr:from>
    <xdr:to>
      <xdr:col>24</xdr:col>
      <xdr:colOff>62865</xdr:colOff>
      <xdr:row>79</xdr:row>
      <xdr:rowOff>53212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32590"/>
          <a:ext cx="1270" cy="1465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57039</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601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53212</xdr:rowOff>
    </xdr:from>
    <xdr:to>
      <xdr:col>24</xdr:col>
      <xdr:colOff>152400</xdr:colOff>
      <xdr:row>79</xdr:row>
      <xdr:rowOff>53212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597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77767</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07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341,130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131090</xdr:rowOff>
    </xdr:from>
    <xdr:to>
      <xdr:col>24</xdr:col>
      <xdr:colOff>152400</xdr:colOff>
      <xdr:row>70</xdr:row>
      <xdr:rowOff>131090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32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89605</xdr:rowOff>
    </xdr:from>
    <xdr:to>
      <xdr:col>24</xdr:col>
      <xdr:colOff>63500</xdr:colOff>
      <xdr:row>77</xdr:row>
      <xdr:rowOff>119759</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119805"/>
          <a:ext cx="838200" cy="201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57063</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30872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78636</xdr:rowOff>
    </xdr:from>
    <xdr:to>
      <xdr:col>24</xdr:col>
      <xdr:colOff>114300</xdr:colOff>
      <xdr:row>77</xdr:row>
      <xdr:rowOff>8786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10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119759</xdr:rowOff>
    </xdr:from>
    <xdr:to>
      <xdr:col>19</xdr:col>
      <xdr:colOff>177800</xdr:colOff>
      <xdr:row>77</xdr:row>
      <xdr:rowOff>143608</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321409"/>
          <a:ext cx="889000" cy="23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166426</xdr:rowOff>
    </xdr:from>
    <xdr:to>
      <xdr:col>20</xdr:col>
      <xdr:colOff>38100</xdr:colOff>
      <xdr:row>77</xdr:row>
      <xdr:rowOff>96576</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9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113103</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971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76744</xdr:rowOff>
    </xdr:from>
    <xdr:to>
      <xdr:col>15</xdr:col>
      <xdr:colOff>50800</xdr:colOff>
      <xdr:row>77</xdr:row>
      <xdr:rowOff>143608</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278394"/>
          <a:ext cx="889000" cy="66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72296</xdr:rowOff>
    </xdr:from>
    <xdr:to>
      <xdr:col>15</xdr:col>
      <xdr:colOff>101600</xdr:colOff>
      <xdr:row>78</xdr:row>
      <xdr:rowOff>2446</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273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18973</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049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76744</xdr:rowOff>
    </xdr:from>
    <xdr:to>
      <xdr:col>10</xdr:col>
      <xdr:colOff>114300</xdr:colOff>
      <xdr:row>78</xdr:row>
      <xdr:rowOff>149819</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278394"/>
          <a:ext cx="889000" cy="244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22431</xdr:rowOff>
    </xdr:from>
    <xdr:to>
      <xdr:col>10</xdr:col>
      <xdr:colOff>165100</xdr:colOff>
      <xdr:row>77</xdr:row>
      <xdr:rowOff>124031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224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140558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999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151788</xdr:rowOff>
    </xdr:from>
    <xdr:to>
      <xdr:col>6</xdr:col>
      <xdr:colOff>38100</xdr:colOff>
      <xdr:row>79</xdr:row>
      <xdr:rowOff>81938</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524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73065</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617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38805</xdr:rowOff>
    </xdr:from>
    <xdr:to>
      <xdr:col>24</xdr:col>
      <xdr:colOff>114300</xdr:colOff>
      <xdr:row>76</xdr:row>
      <xdr:rowOff>140405</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069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61683</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920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68959</xdr:rowOff>
    </xdr:from>
    <xdr:to>
      <xdr:col>20</xdr:col>
      <xdr:colOff>38100</xdr:colOff>
      <xdr:row>77</xdr:row>
      <xdr:rowOff>170559</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270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161686</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363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92808</xdr:rowOff>
    </xdr:from>
    <xdr:to>
      <xdr:col>15</xdr:col>
      <xdr:colOff>101600</xdr:colOff>
      <xdr:row>78</xdr:row>
      <xdr:rowOff>22958</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294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14085</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387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25944</xdr:rowOff>
    </xdr:from>
    <xdr:to>
      <xdr:col>10</xdr:col>
      <xdr:colOff>165100</xdr:colOff>
      <xdr:row>77</xdr:row>
      <xdr:rowOff>127544</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227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118671</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3203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99019</xdr:rowOff>
    </xdr:from>
    <xdr:to>
      <xdr:col>6</xdr:col>
      <xdr:colOff>38100</xdr:colOff>
      <xdr:row>79</xdr:row>
      <xdr:rowOff>29169</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472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45696</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247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89660</xdr:rowOff>
    </xdr:from>
    <xdr:to>
      <xdr:col>24</xdr:col>
      <xdr:colOff>62865</xdr:colOff>
      <xdr:row>98</xdr:row>
      <xdr:rowOff>15478</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691610"/>
          <a:ext cx="1270" cy="1125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19305</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821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15478</xdr:rowOff>
    </xdr:from>
    <xdr:to>
      <xdr:col>24</xdr:col>
      <xdr:colOff>152400</xdr:colOff>
      <xdr:row>98</xdr:row>
      <xdr:rowOff>15478</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817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36337</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466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273,445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89660</xdr:rowOff>
    </xdr:from>
    <xdr:to>
      <xdr:col>24</xdr:col>
      <xdr:colOff>152400</xdr:colOff>
      <xdr:row>91</xdr:row>
      <xdr:rowOff>89660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691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161275</xdr:rowOff>
    </xdr:from>
    <xdr:to>
      <xdr:col>24</xdr:col>
      <xdr:colOff>63500</xdr:colOff>
      <xdr:row>97</xdr:row>
      <xdr:rowOff>171132</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791925"/>
          <a:ext cx="838200" cy="9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119815</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4075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96938</xdr:rowOff>
    </xdr:from>
    <xdr:to>
      <xdr:col>24</xdr:col>
      <xdr:colOff>114300</xdr:colOff>
      <xdr:row>97</xdr:row>
      <xdr:rowOff>27088</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556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161275</xdr:rowOff>
    </xdr:from>
    <xdr:to>
      <xdr:col>19</xdr:col>
      <xdr:colOff>177800</xdr:colOff>
      <xdr:row>97</xdr:row>
      <xdr:rowOff>168320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6791925"/>
          <a:ext cx="889000" cy="7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117658</xdr:rowOff>
    </xdr:from>
    <xdr:to>
      <xdr:col>20</xdr:col>
      <xdr:colOff>38100</xdr:colOff>
      <xdr:row>97</xdr:row>
      <xdr:rowOff>47808</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576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64335</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352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163931</xdr:rowOff>
    </xdr:from>
    <xdr:to>
      <xdr:col>15</xdr:col>
      <xdr:colOff>50800</xdr:colOff>
      <xdr:row>97</xdr:row>
      <xdr:rowOff>168320</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794581"/>
          <a:ext cx="889000" cy="4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115463</xdr:rowOff>
    </xdr:from>
    <xdr:to>
      <xdr:col>15</xdr:col>
      <xdr:colOff>101600</xdr:colOff>
      <xdr:row>97</xdr:row>
      <xdr:rowOff>45613</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574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62140</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349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163931</xdr:rowOff>
    </xdr:from>
    <xdr:to>
      <xdr:col>10</xdr:col>
      <xdr:colOff>114300</xdr:colOff>
      <xdr:row>98</xdr:row>
      <xdr:rowOff>37351</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794581"/>
          <a:ext cx="889000" cy="44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121041</xdr:rowOff>
    </xdr:from>
    <xdr:to>
      <xdr:col>10</xdr:col>
      <xdr:colOff>165100</xdr:colOff>
      <xdr:row>97</xdr:row>
      <xdr:rowOff>51191</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58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67718</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355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24842</xdr:rowOff>
    </xdr:from>
    <xdr:to>
      <xdr:col>6</xdr:col>
      <xdr:colOff>38100</xdr:colOff>
      <xdr:row>97</xdr:row>
      <xdr:rowOff>126442</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655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142969</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430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120332</xdr:rowOff>
    </xdr:from>
    <xdr:to>
      <xdr:col>24</xdr:col>
      <xdr:colOff>114300</xdr:colOff>
      <xdr:row>98</xdr:row>
      <xdr:rowOff>50482</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750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35259</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665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110475</xdr:rowOff>
    </xdr:from>
    <xdr:to>
      <xdr:col>20</xdr:col>
      <xdr:colOff>38100</xdr:colOff>
      <xdr:row>98</xdr:row>
      <xdr:rowOff>40625</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741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31752</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833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117520</xdr:rowOff>
    </xdr:from>
    <xdr:to>
      <xdr:col>15</xdr:col>
      <xdr:colOff>101600</xdr:colOff>
      <xdr:row>98</xdr:row>
      <xdr:rowOff>47670</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74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38797</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840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113131</xdr:rowOff>
    </xdr:from>
    <xdr:to>
      <xdr:col>10</xdr:col>
      <xdr:colOff>165100</xdr:colOff>
      <xdr:row>98</xdr:row>
      <xdr:rowOff>43281</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743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34408</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836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158001</xdr:rowOff>
    </xdr:from>
    <xdr:to>
      <xdr:col>6</xdr:col>
      <xdr:colOff>38100</xdr:colOff>
      <xdr:row>98</xdr:row>
      <xdr:rowOff>88151</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788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79278</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881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25727</xdr:rowOff>
    </xdr:from>
    <xdr:to>
      <xdr:col>54</xdr:col>
      <xdr:colOff>189865</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340677"/>
          <a:ext cx="1270" cy="1444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143854</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115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25727</xdr:rowOff>
    </xdr:from>
    <xdr:to>
      <xdr:col>55</xdr:col>
      <xdr:colOff>88900</xdr:colOff>
      <xdr:row>31</xdr:row>
      <xdr:rowOff>25727</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340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20175</xdr:rowOff>
    </xdr:from>
    <xdr:to>
      <xdr:col>55</xdr:col>
      <xdr:colOff>0</xdr:colOff>
      <xdr:row>38</xdr:row>
      <xdr:rowOff>141006</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535275"/>
          <a:ext cx="838200" cy="120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95122</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43877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72245</xdr:rowOff>
    </xdr:from>
    <xdr:to>
      <xdr:col>55</xdr:col>
      <xdr:colOff>50800</xdr:colOff>
      <xdr:row>39</xdr:row>
      <xdr:rowOff>2395</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8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20175</xdr:rowOff>
    </xdr:from>
    <xdr:to>
      <xdr:col>50</xdr:col>
      <xdr:colOff>114300</xdr:colOff>
      <xdr:row>38</xdr:row>
      <xdr:rowOff>45648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8750300" y="6535275"/>
          <a:ext cx="889000" cy="25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68980</xdr:rowOff>
    </xdr:from>
    <xdr:to>
      <xdr:col>50</xdr:col>
      <xdr:colOff>165100</xdr:colOff>
      <xdr:row>38</xdr:row>
      <xdr:rowOff>170580</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5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161707</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6768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45648</xdr:rowOff>
    </xdr:from>
    <xdr:to>
      <xdr:col>45</xdr:col>
      <xdr:colOff>177800</xdr:colOff>
      <xdr:row>38</xdr:row>
      <xdr:rowOff>133495</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7861300" y="6560748"/>
          <a:ext cx="889000" cy="87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31424</xdr:rowOff>
    </xdr:from>
    <xdr:to>
      <xdr:col>46</xdr:col>
      <xdr:colOff>38100</xdr:colOff>
      <xdr:row>38</xdr:row>
      <xdr:rowOff>133024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54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124151</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6392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128270</xdr:rowOff>
    </xdr:from>
    <xdr:to>
      <xdr:col>41</xdr:col>
      <xdr:colOff>50800</xdr:colOff>
      <xdr:row>38</xdr:row>
      <xdr:rowOff>133495</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643370"/>
          <a:ext cx="889000" cy="5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149969</xdr:rowOff>
    </xdr:from>
    <xdr:to>
      <xdr:col>41</xdr:col>
      <xdr:colOff>101600</xdr:colOff>
      <xdr:row>38</xdr:row>
      <xdr:rowOff>80119</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49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96646</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2688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162052</xdr:rowOff>
    </xdr:from>
    <xdr:to>
      <xdr:col>36</xdr:col>
      <xdr:colOff>165100</xdr:colOff>
      <xdr:row>38</xdr:row>
      <xdr:rowOff>92202</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108729</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2809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90206</xdr:rowOff>
    </xdr:from>
    <xdr:to>
      <xdr:col>55</xdr:col>
      <xdr:colOff>50800</xdr:colOff>
      <xdr:row>39</xdr:row>
      <xdr:rowOff>20356</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605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68633</xdr:rowOff>
    </xdr:from>
    <xdr:ext cx="378565"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5837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140825</xdr:rowOff>
    </xdr:from>
    <xdr:to>
      <xdr:col>50</xdr:col>
      <xdr:colOff>165100</xdr:colOff>
      <xdr:row>38</xdr:row>
      <xdr:rowOff>70975</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484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87502</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50017" y="62597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166298</xdr:rowOff>
    </xdr:from>
    <xdr:to>
      <xdr:col>46</xdr:col>
      <xdr:colOff>38100</xdr:colOff>
      <xdr:row>38</xdr:row>
      <xdr:rowOff>96448</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509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112975</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61017" y="62851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82695</xdr:rowOff>
    </xdr:from>
    <xdr:to>
      <xdr:col>41</xdr:col>
      <xdr:colOff>101600</xdr:colOff>
      <xdr:row>39</xdr:row>
      <xdr:rowOff>12845</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597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3972</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672017" y="66905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77470</xdr:rowOff>
    </xdr:from>
    <xdr:to>
      <xdr:col>36</xdr:col>
      <xdr:colOff>165100</xdr:colOff>
      <xdr:row>39</xdr:row>
      <xdr:rowOff>7620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59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170197</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83017" y="66852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73546</xdr:rowOff>
    </xdr:from>
    <xdr:to>
      <xdr:col>54</xdr:col>
      <xdr:colOff>189865</xdr:colOff>
      <xdr:row>59</xdr:row>
      <xdr:rowOff>31966</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46046"/>
          <a:ext cx="1270" cy="1501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35793</xdr:rowOff>
    </xdr:from>
    <xdr:ext cx="378565"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1513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31966</xdr:rowOff>
    </xdr:from>
    <xdr:to>
      <xdr:col>55</xdr:col>
      <xdr:colOff>88900</xdr:colOff>
      <xdr:row>59</xdr:row>
      <xdr:rowOff>31966</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147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20223</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21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119,209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73546</xdr:rowOff>
    </xdr:from>
    <xdr:to>
      <xdr:col>55</xdr:col>
      <xdr:colOff>88900</xdr:colOff>
      <xdr:row>50</xdr:row>
      <xdr:rowOff>73546</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46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118491</xdr:rowOff>
    </xdr:from>
    <xdr:to>
      <xdr:col>55</xdr:col>
      <xdr:colOff>0</xdr:colOff>
      <xdr:row>58</xdr:row>
      <xdr:rowOff>1625</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9639300" y="9891141"/>
          <a:ext cx="838200" cy="54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134180</xdr:rowOff>
    </xdr:from>
    <xdr:ext cx="534377"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5639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111303</xdr:rowOff>
    </xdr:from>
    <xdr:to>
      <xdr:col>55</xdr:col>
      <xdr:colOff>50800</xdr:colOff>
      <xdr:row>57</xdr:row>
      <xdr:rowOff>41453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712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129540</xdr:rowOff>
    </xdr:from>
    <xdr:to>
      <xdr:col>50</xdr:col>
      <xdr:colOff>114300</xdr:colOff>
      <xdr:row>58</xdr:row>
      <xdr:rowOff>1625</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8750300" y="9902190"/>
          <a:ext cx="889000" cy="43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117437</xdr:rowOff>
    </xdr:from>
    <xdr:to>
      <xdr:col>50</xdr:col>
      <xdr:colOff>165100</xdr:colOff>
      <xdr:row>57</xdr:row>
      <xdr:rowOff>47587</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718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64114</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72111" y="9493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129540</xdr:rowOff>
    </xdr:from>
    <xdr:to>
      <xdr:col>45</xdr:col>
      <xdr:colOff>177800</xdr:colOff>
      <xdr:row>58</xdr:row>
      <xdr:rowOff>25857</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9902190"/>
          <a:ext cx="889000" cy="67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110706</xdr:rowOff>
    </xdr:from>
    <xdr:to>
      <xdr:col>46</xdr:col>
      <xdr:colOff>38100</xdr:colOff>
      <xdr:row>57</xdr:row>
      <xdr:rowOff>40856</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711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57383</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83111" y="9487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158369</xdr:rowOff>
    </xdr:from>
    <xdr:to>
      <xdr:col>41</xdr:col>
      <xdr:colOff>50800</xdr:colOff>
      <xdr:row>58</xdr:row>
      <xdr:rowOff>25857</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6972300" y="9931019"/>
          <a:ext cx="889000" cy="38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123990</xdr:rowOff>
    </xdr:from>
    <xdr:to>
      <xdr:col>41</xdr:col>
      <xdr:colOff>101600</xdr:colOff>
      <xdr:row>57</xdr:row>
      <xdr:rowOff>54140</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25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70667</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94111" y="9500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43434</xdr:rowOff>
    </xdr:from>
    <xdr:to>
      <xdr:col>36</xdr:col>
      <xdr:colOff>165100</xdr:colOff>
      <xdr:row>56</xdr:row>
      <xdr:rowOff>145034</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64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161561</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05111" y="9419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67691</xdr:rowOff>
    </xdr:from>
    <xdr:to>
      <xdr:col>55</xdr:col>
      <xdr:colOff>50800</xdr:colOff>
      <xdr:row>57</xdr:row>
      <xdr:rowOff>169291</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840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46118</xdr:rowOff>
    </xdr:from>
    <xdr:ext cx="534377"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818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122275</xdr:rowOff>
    </xdr:from>
    <xdr:to>
      <xdr:col>50</xdr:col>
      <xdr:colOff>165100</xdr:colOff>
      <xdr:row>58</xdr:row>
      <xdr:rowOff>52425</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894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43552</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72111" y="9987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78740</xdr:rowOff>
    </xdr:from>
    <xdr:to>
      <xdr:col>46</xdr:col>
      <xdr:colOff>38100</xdr:colOff>
      <xdr:row>58</xdr:row>
      <xdr:rowOff>8890</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851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17</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83111" y="9944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146507</xdr:rowOff>
    </xdr:from>
    <xdr:to>
      <xdr:col>41</xdr:col>
      <xdr:colOff>101600</xdr:colOff>
      <xdr:row>58</xdr:row>
      <xdr:rowOff>76657</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91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67784</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94111" y="10011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107569</xdr:rowOff>
    </xdr:from>
    <xdr:to>
      <xdr:col>36</xdr:col>
      <xdr:colOff>165100</xdr:colOff>
      <xdr:row>58</xdr:row>
      <xdr:rowOff>37719</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880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28846</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5111" y="9972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113605</xdr:rowOff>
    </xdr:from>
    <xdr:to>
      <xdr:col>54</xdr:col>
      <xdr:colOff>189865</xdr:colOff>
      <xdr:row>79</xdr:row>
      <xdr:rowOff>37215</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10475595" y="12115105"/>
          <a:ext cx="1270" cy="146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41042</xdr:rowOff>
    </xdr:from>
    <xdr:ext cx="469744" cy="259045"/>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10528300" y="13585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37215</xdr:rowOff>
    </xdr:from>
    <xdr:to>
      <xdr:col>55</xdr:col>
      <xdr:colOff>88900</xdr:colOff>
      <xdr:row>79</xdr:row>
      <xdr:rowOff>37215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3581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60282</xdr:rowOff>
    </xdr:from>
    <xdr:ext cx="599010" cy="259045"/>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10528300" y="11890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386,849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113605</xdr:rowOff>
    </xdr:from>
    <xdr:to>
      <xdr:col>55</xdr:col>
      <xdr:colOff>88900</xdr:colOff>
      <xdr:row>70</xdr:row>
      <xdr:rowOff>113605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211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127279</xdr:rowOff>
    </xdr:from>
    <xdr:to>
      <xdr:col>55</xdr:col>
      <xdr:colOff>0</xdr:colOff>
      <xdr:row>78</xdr:row>
      <xdr:rowOff>141022</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9639300" y="13500379"/>
          <a:ext cx="838200" cy="13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71896</xdr:rowOff>
    </xdr:from>
    <xdr:ext cx="534377" cy="259045"/>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10528300" y="13444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93469</xdr:rowOff>
    </xdr:from>
    <xdr:to>
      <xdr:col>55</xdr:col>
      <xdr:colOff>50800</xdr:colOff>
      <xdr:row>79</xdr:row>
      <xdr:rowOff>23619</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10426700" y="13466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89370</xdr:rowOff>
    </xdr:from>
    <xdr:to>
      <xdr:col>50</xdr:col>
      <xdr:colOff>114300</xdr:colOff>
      <xdr:row>78</xdr:row>
      <xdr:rowOff>127279</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8750300" y="13462470"/>
          <a:ext cx="889000" cy="37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86328</xdr:rowOff>
    </xdr:from>
    <xdr:to>
      <xdr:col>50</xdr:col>
      <xdr:colOff>165100</xdr:colOff>
      <xdr:row>79</xdr:row>
      <xdr:rowOff>16478</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9588500" y="1345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7605</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372111" y="13552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62235</xdr:rowOff>
    </xdr:from>
    <xdr:to>
      <xdr:col>45</xdr:col>
      <xdr:colOff>177800</xdr:colOff>
      <xdr:row>78</xdr:row>
      <xdr:rowOff>89370</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7861300" y="13435335"/>
          <a:ext cx="889000" cy="27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60858</xdr:rowOff>
    </xdr:from>
    <xdr:to>
      <xdr:col>46</xdr:col>
      <xdr:colOff>38100</xdr:colOff>
      <xdr:row>78</xdr:row>
      <xdr:rowOff>162458</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99500" y="1343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153585</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483111" y="13526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58910</xdr:rowOff>
    </xdr:from>
    <xdr:to>
      <xdr:col>41</xdr:col>
      <xdr:colOff>50800</xdr:colOff>
      <xdr:row>78</xdr:row>
      <xdr:rowOff>62235</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6972300" y="13432010"/>
          <a:ext cx="889000" cy="3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64638</xdr:rowOff>
    </xdr:from>
    <xdr:to>
      <xdr:col>41</xdr:col>
      <xdr:colOff>101600</xdr:colOff>
      <xdr:row>78</xdr:row>
      <xdr:rowOff>166238</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0500" y="1343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157365</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594111" y="13530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46213</xdr:rowOff>
    </xdr:from>
    <xdr:to>
      <xdr:col>36</xdr:col>
      <xdr:colOff>165100</xdr:colOff>
      <xdr:row>78</xdr:row>
      <xdr:rowOff>147813</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921500" y="13419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138940</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05111" y="13512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90222</xdr:rowOff>
    </xdr:from>
    <xdr:to>
      <xdr:col>55</xdr:col>
      <xdr:colOff>50800</xdr:colOff>
      <xdr:row>79</xdr:row>
      <xdr:rowOff>20372</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10426700" y="13463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49599</xdr:rowOff>
    </xdr:from>
    <xdr:ext cx="534377" cy="259045"/>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10528300" y="13251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76479</xdr:rowOff>
    </xdr:from>
    <xdr:to>
      <xdr:col>50</xdr:col>
      <xdr:colOff>165100</xdr:colOff>
      <xdr:row>79</xdr:row>
      <xdr:rowOff>6629</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9588500" y="13449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23156</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372111" y="13224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38570</xdr:rowOff>
    </xdr:from>
    <xdr:to>
      <xdr:col>46</xdr:col>
      <xdr:colOff>38100</xdr:colOff>
      <xdr:row>78</xdr:row>
      <xdr:rowOff>140170</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8699500" y="13411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156697</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483111" y="13186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11435</xdr:rowOff>
    </xdr:from>
    <xdr:to>
      <xdr:col>41</xdr:col>
      <xdr:colOff>101600</xdr:colOff>
      <xdr:row>78</xdr:row>
      <xdr:rowOff>113035</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7810500" y="13384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129562</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594111" y="13159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8110</xdr:rowOff>
    </xdr:from>
    <xdr:to>
      <xdr:col>36</xdr:col>
      <xdr:colOff>165100</xdr:colOff>
      <xdr:row>78</xdr:row>
      <xdr:rowOff>109710</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921500" y="13381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126237</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705111" y="13156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土木費グラフ枠">
          <a:extLst>
            <a:ext uri="{FF2B5EF4-FFF2-40B4-BE49-F238E27FC236}">
              <a16:creationId xmlns:a16="http://schemas.microsoft.com/office/drawing/2014/main" id="{00000000-0008-0000-07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129040</xdr:rowOff>
    </xdr:from>
    <xdr:to>
      <xdr:col>54</xdr:col>
      <xdr:colOff>189865</xdr:colOff>
      <xdr:row>99</xdr:row>
      <xdr:rowOff>40680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10475595" y="15559540"/>
          <a:ext cx="1270" cy="1454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44507</xdr:rowOff>
    </xdr:from>
    <xdr:ext cx="534377" cy="259045"/>
    <xdr:sp macro="" textlink="">
      <xdr:nvSpPr>
        <xdr:cNvPr id="459" name="土木費最小値テキスト">
          <a:extLst>
            <a:ext uri="{FF2B5EF4-FFF2-40B4-BE49-F238E27FC236}">
              <a16:creationId xmlns:a16="http://schemas.microsoft.com/office/drawing/2014/main" id="{00000000-0008-0000-0700-0000CB010000}"/>
            </a:ext>
          </a:extLst>
        </xdr:cNvPr>
        <xdr:cNvSpPr txBox="1"/>
      </xdr:nvSpPr>
      <xdr:spPr>
        <a:xfrm>
          <a:off x="10528300" y="17018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40680</xdr:rowOff>
    </xdr:from>
    <xdr:to>
      <xdr:col>55</xdr:col>
      <xdr:colOff>88900</xdr:colOff>
      <xdr:row>99</xdr:row>
      <xdr:rowOff>40680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701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75717</xdr:rowOff>
    </xdr:from>
    <xdr:ext cx="599010" cy="259045"/>
    <xdr:sp macro="" textlink="">
      <xdr:nvSpPr>
        <xdr:cNvPr id="461" name="土木費最大値テキスト">
          <a:extLst>
            <a:ext uri="{FF2B5EF4-FFF2-40B4-BE49-F238E27FC236}">
              <a16:creationId xmlns:a16="http://schemas.microsoft.com/office/drawing/2014/main" id="{00000000-0008-0000-0700-0000CD010000}"/>
            </a:ext>
          </a:extLst>
        </xdr:cNvPr>
        <xdr:cNvSpPr txBox="1"/>
      </xdr:nvSpPr>
      <xdr:spPr>
        <a:xfrm>
          <a:off x="10528300" y="15334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463,264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129040</xdr:rowOff>
    </xdr:from>
    <xdr:to>
      <xdr:col>55</xdr:col>
      <xdr:colOff>88900</xdr:colOff>
      <xdr:row>90</xdr:row>
      <xdr:rowOff>129040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555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66669</xdr:rowOff>
    </xdr:from>
    <xdr:to>
      <xdr:col>55</xdr:col>
      <xdr:colOff>0</xdr:colOff>
      <xdr:row>98</xdr:row>
      <xdr:rowOff>88249</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9639300" y="16868769"/>
          <a:ext cx="838200" cy="21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4522</xdr:rowOff>
    </xdr:from>
    <xdr:ext cx="534377" cy="259045"/>
    <xdr:sp macro="" textlink="">
      <xdr:nvSpPr>
        <xdr:cNvPr id="464" name="土木費平均値テキスト">
          <a:extLst>
            <a:ext uri="{FF2B5EF4-FFF2-40B4-BE49-F238E27FC236}">
              <a16:creationId xmlns:a16="http://schemas.microsoft.com/office/drawing/2014/main" id="{00000000-0008-0000-0700-0000D0010000}"/>
            </a:ext>
          </a:extLst>
        </xdr:cNvPr>
        <xdr:cNvSpPr txBox="1"/>
      </xdr:nvSpPr>
      <xdr:spPr>
        <a:xfrm>
          <a:off x="10528300" y="166351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153095</xdr:rowOff>
    </xdr:from>
    <xdr:to>
      <xdr:col>55</xdr:col>
      <xdr:colOff>50800</xdr:colOff>
      <xdr:row>98</xdr:row>
      <xdr:rowOff>83245</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10426700" y="16783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66669</xdr:rowOff>
    </xdr:from>
    <xdr:to>
      <xdr:col>50</xdr:col>
      <xdr:colOff>114300</xdr:colOff>
      <xdr:row>98</xdr:row>
      <xdr:rowOff>97112</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8750300" y="16868769"/>
          <a:ext cx="889000" cy="30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170112</xdr:rowOff>
    </xdr:from>
    <xdr:to>
      <xdr:col>50</xdr:col>
      <xdr:colOff>165100</xdr:colOff>
      <xdr:row>98</xdr:row>
      <xdr:rowOff>100262</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9588500" y="16800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116789</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9372111" y="16575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71639</xdr:rowOff>
    </xdr:from>
    <xdr:to>
      <xdr:col>45</xdr:col>
      <xdr:colOff>177800</xdr:colOff>
      <xdr:row>98</xdr:row>
      <xdr:rowOff>97112</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7861300" y="16873739"/>
          <a:ext cx="889000" cy="25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11450</xdr:rowOff>
    </xdr:from>
    <xdr:to>
      <xdr:col>46</xdr:col>
      <xdr:colOff>38100</xdr:colOff>
      <xdr:row>98</xdr:row>
      <xdr:rowOff>113050</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8699500" y="1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129577</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483111" y="16588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71639</xdr:rowOff>
    </xdr:from>
    <xdr:to>
      <xdr:col>41</xdr:col>
      <xdr:colOff>50800</xdr:colOff>
      <xdr:row>98</xdr:row>
      <xdr:rowOff>94577</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flipV="1">
          <a:off x="6972300" y="16873739"/>
          <a:ext cx="889000" cy="22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21225</xdr:rowOff>
    </xdr:from>
    <xdr:to>
      <xdr:col>41</xdr:col>
      <xdr:colOff>101600</xdr:colOff>
      <xdr:row>98</xdr:row>
      <xdr:rowOff>122825</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7810500" y="1682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113952</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594111" y="16916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170438</xdr:rowOff>
    </xdr:from>
    <xdr:to>
      <xdr:col>36</xdr:col>
      <xdr:colOff>165100</xdr:colOff>
      <xdr:row>98</xdr:row>
      <xdr:rowOff>100588</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6921500" y="1680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117115</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05111" y="16576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37449</xdr:rowOff>
    </xdr:from>
    <xdr:to>
      <xdr:col>55</xdr:col>
      <xdr:colOff>50800</xdr:colOff>
      <xdr:row>98</xdr:row>
      <xdr:rowOff>139049</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10426700" y="16839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131521</xdr:rowOff>
    </xdr:from>
    <xdr:ext cx="534377" cy="259045"/>
    <xdr:sp macro="" textlink="">
      <xdr:nvSpPr>
        <xdr:cNvPr id="483" name="土木費該当値テキスト">
          <a:extLst>
            <a:ext uri="{FF2B5EF4-FFF2-40B4-BE49-F238E27FC236}">
              <a16:creationId xmlns:a16="http://schemas.microsoft.com/office/drawing/2014/main" id="{00000000-0008-0000-0700-0000E3010000}"/>
            </a:ext>
          </a:extLst>
        </xdr:cNvPr>
        <xdr:cNvSpPr txBox="1"/>
      </xdr:nvSpPr>
      <xdr:spPr>
        <a:xfrm>
          <a:off x="10528300" y="1676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15869</xdr:rowOff>
    </xdr:from>
    <xdr:to>
      <xdr:col>50</xdr:col>
      <xdr:colOff>165100</xdr:colOff>
      <xdr:row>98</xdr:row>
      <xdr:rowOff>117469</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9588500" y="16817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108596</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9372111" y="16910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46312</xdr:rowOff>
    </xdr:from>
    <xdr:to>
      <xdr:col>46</xdr:col>
      <xdr:colOff>38100</xdr:colOff>
      <xdr:row>98</xdr:row>
      <xdr:rowOff>147912</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8699500" y="16848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139039</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8483111" y="16941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20839</xdr:rowOff>
    </xdr:from>
    <xdr:to>
      <xdr:col>41</xdr:col>
      <xdr:colOff>101600</xdr:colOff>
      <xdr:row>98</xdr:row>
      <xdr:rowOff>122439</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7810500" y="16822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138966</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7594111" y="16598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43777</xdr:rowOff>
    </xdr:from>
    <xdr:to>
      <xdr:col>36</xdr:col>
      <xdr:colOff>165100</xdr:colOff>
      <xdr:row>98</xdr:row>
      <xdr:rowOff>145377</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6921500" y="16845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136504</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6705111" y="16938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107582</xdr:rowOff>
    </xdr:from>
    <xdr:to>
      <xdr:col>85</xdr:col>
      <xdr:colOff>126364</xdr:colOff>
      <xdr:row>38</xdr:row>
      <xdr:rowOff>42692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079632"/>
          <a:ext cx="1269" cy="1478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46519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561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42692</xdr:rowOff>
    </xdr:from>
    <xdr:to>
      <xdr:col>86</xdr:col>
      <xdr:colOff>25400</xdr:colOff>
      <xdr:row>38</xdr:row>
      <xdr:rowOff>42692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557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54259</xdr:rowOff>
    </xdr:from>
    <xdr:ext cx="599010"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4854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104,467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107582</xdr:rowOff>
    </xdr:from>
    <xdr:to>
      <xdr:col>86</xdr:col>
      <xdr:colOff>25400</xdr:colOff>
      <xdr:row>29</xdr:row>
      <xdr:rowOff>107582</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079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37679</xdr:rowOff>
    </xdr:from>
    <xdr:to>
      <xdr:col>85</xdr:col>
      <xdr:colOff>127000</xdr:colOff>
      <xdr:row>37</xdr:row>
      <xdr:rowOff>63691</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381329"/>
          <a:ext cx="838200" cy="2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67706</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0684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44829</xdr:rowOff>
    </xdr:from>
    <xdr:to>
      <xdr:col>85</xdr:col>
      <xdr:colOff>177800</xdr:colOff>
      <xdr:row>36</xdr:row>
      <xdr:rowOff>146429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217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63691</xdr:rowOff>
    </xdr:from>
    <xdr:to>
      <xdr:col>81</xdr:col>
      <xdr:colOff>50800</xdr:colOff>
      <xdr:row>37</xdr:row>
      <xdr:rowOff>138149</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407341"/>
          <a:ext cx="889000" cy="74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86630</xdr:rowOff>
    </xdr:from>
    <xdr:to>
      <xdr:col>81</xdr:col>
      <xdr:colOff>101600</xdr:colOff>
      <xdr:row>37</xdr:row>
      <xdr:rowOff>16780</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258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33307</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034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138149</xdr:rowOff>
    </xdr:from>
    <xdr:to>
      <xdr:col>76</xdr:col>
      <xdr:colOff>114300</xdr:colOff>
      <xdr:row>38</xdr:row>
      <xdr:rowOff>3291</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481799"/>
          <a:ext cx="889000" cy="36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118079</xdr:rowOff>
    </xdr:from>
    <xdr:to>
      <xdr:col>76</xdr:col>
      <xdr:colOff>165100</xdr:colOff>
      <xdr:row>37</xdr:row>
      <xdr:rowOff>48229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290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64756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065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169892</xdr:rowOff>
    </xdr:from>
    <xdr:to>
      <xdr:col>71</xdr:col>
      <xdr:colOff>177800</xdr:colOff>
      <xdr:row>38</xdr:row>
      <xdr:rowOff>3291</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170642"/>
          <a:ext cx="889000" cy="347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93635</xdr:rowOff>
    </xdr:from>
    <xdr:to>
      <xdr:col>72</xdr:col>
      <xdr:colOff>38100</xdr:colOff>
      <xdr:row>37</xdr:row>
      <xdr:rowOff>23785</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265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40312</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041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61289</xdr:rowOff>
    </xdr:from>
    <xdr:to>
      <xdr:col>67</xdr:col>
      <xdr:colOff>101600</xdr:colOff>
      <xdr:row>36</xdr:row>
      <xdr:rowOff>162889</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233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154016</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326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158329</xdr:rowOff>
    </xdr:from>
    <xdr:to>
      <xdr:col>85</xdr:col>
      <xdr:colOff>177800</xdr:colOff>
      <xdr:row>37</xdr:row>
      <xdr:rowOff>88479</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330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136756</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308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12891</xdr:rowOff>
    </xdr:from>
    <xdr:to>
      <xdr:col>81</xdr:col>
      <xdr:colOff>101600</xdr:colOff>
      <xdr:row>37</xdr:row>
      <xdr:rowOff>114491</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356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105618</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449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87349</xdr:rowOff>
    </xdr:from>
    <xdr:to>
      <xdr:col>76</xdr:col>
      <xdr:colOff>165100</xdr:colOff>
      <xdr:row>38</xdr:row>
      <xdr:rowOff>17499</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430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8626</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523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123941</xdr:rowOff>
    </xdr:from>
    <xdr:to>
      <xdr:col>72</xdr:col>
      <xdr:colOff>38100</xdr:colOff>
      <xdr:row>38</xdr:row>
      <xdr:rowOff>54091</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467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45218</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560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119092</xdr:rowOff>
    </xdr:from>
    <xdr:to>
      <xdr:col>67</xdr:col>
      <xdr:colOff>101600</xdr:colOff>
      <xdr:row>36</xdr:row>
      <xdr:rowOff>49242</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119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65769</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5895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119135</xdr:rowOff>
    </xdr:from>
    <xdr:to>
      <xdr:col>85</xdr:col>
      <xdr:colOff>126364</xdr:colOff>
      <xdr:row>57</xdr:row>
      <xdr:rowOff>142027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863085"/>
          <a:ext cx="1269" cy="1051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145854</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18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142027</xdr:rowOff>
    </xdr:from>
    <xdr:to>
      <xdr:col>86</xdr:col>
      <xdr:colOff>25400</xdr:colOff>
      <xdr:row>57</xdr:row>
      <xdr:rowOff>142027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14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65812</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38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266,998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119135</xdr:rowOff>
    </xdr:from>
    <xdr:to>
      <xdr:col>86</xdr:col>
      <xdr:colOff>25400</xdr:colOff>
      <xdr:row>51</xdr:row>
      <xdr:rowOff>119135</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863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134054</xdr:rowOff>
    </xdr:from>
    <xdr:to>
      <xdr:col>85</xdr:col>
      <xdr:colOff>127000</xdr:colOff>
      <xdr:row>57</xdr:row>
      <xdr:rowOff>9197</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735254"/>
          <a:ext cx="838200" cy="46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44820</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474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21943</xdr:rowOff>
    </xdr:from>
    <xdr:to>
      <xdr:col>85</xdr:col>
      <xdr:colOff>177800</xdr:colOff>
      <xdr:row>56</xdr:row>
      <xdr:rowOff>123543</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139714</xdr:rowOff>
    </xdr:from>
    <xdr:to>
      <xdr:col>81</xdr:col>
      <xdr:colOff>50800</xdr:colOff>
      <xdr:row>57</xdr:row>
      <xdr:rowOff>9197</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4592300" y="9740914"/>
          <a:ext cx="889000" cy="40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64463</xdr:rowOff>
    </xdr:from>
    <xdr:to>
      <xdr:col>81</xdr:col>
      <xdr:colOff>101600</xdr:colOff>
      <xdr:row>56</xdr:row>
      <xdr:rowOff>166063</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66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11140</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440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139714</xdr:rowOff>
    </xdr:from>
    <xdr:to>
      <xdr:col>76</xdr:col>
      <xdr:colOff>114300</xdr:colOff>
      <xdr:row>57</xdr:row>
      <xdr:rowOff>1598</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9740914"/>
          <a:ext cx="889000" cy="3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112588</xdr:rowOff>
    </xdr:from>
    <xdr:to>
      <xdr:col>76</xdr:col>
      <xdr:colOff>165100</xdr:colOff>
      <xdr:row>57</xdr:row>
      <xdr:rowOff>42738</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71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33865</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806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127799</xdr:rowOff>
    </xdr:from>
    <xdr:to>
      <xdr:col>71</xdr:col>
      <xdr:colOff>177800</xdr:colOff>
      <xdr:row>57</xdr:row>
      <xdr:rowOff>1598</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728999"/>
          <a:ext cx="889000" cy="45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115157</xdr:rowOff>
    </xdr:from>
    <xdr:to>
      <xdr:col>72</xdr:col>
      <xdr:colOff>38100</xdr:colOff>
      <xdr:row>57</xdr:row>
      <xdr:rowOff>45307</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716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61834</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491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102580</xdr:rowOff>
    </xdr:from>
    <xdr:to>
      <xdr:col>67</xdr:col>
      <xdr:colOff>101600</xdr:colOff>
      <xdr:row>57</xdr:row>
      <xdr:rowOff>32730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7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23857</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796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83254</xdr:rowOff>
    </xdr:from>
    <xdr:to>
      <xdr:col>85</xdr:col>
      <xdr:colOff>177800</xdr:colOff>
      <xdr:row>57</xdr:row>
      <xdr:rowOff>13404</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684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61681</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662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129847</xdr:rowOff>
    </xdr:from>
    <xdr:to>
      <xdr:col>81</xdr:col>
      <xdr:colOff>101600</xdr:colOff>
      <xdr:row>57</xdr:row>
      <xdr:rowOff>59997</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731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51124</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823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88914</xdr:rowOff>
    </xdr:from>
    <xdr:to>
      <xdr:col>76</xdr:col>
      <xdr:colOff>165100</xdr:colOff>
      <xdr:row>57</xdr:row>
      <xdr:rowOff>19064</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690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35591</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465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122248</xdr:rowOff>
    </xdr:from>
    <xdr:to>
      <xdr:col>72</xdr:col>
      <xdr:colOff>38100</xdr:colOff>
      <xdr:row>57</xdr:row>
      <xdr:rowOff>52398</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723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43525</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816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76999</xdr:rowOff>
    </xdr:from>
    <xdr:to>
      <xdr:col>67</xdr:col>
      <xdr:colOff>101600</xdr:colOff>
      <xdr:row>57</xdr:row>
      <xdr:rowOff>7149</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678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23676</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453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57793</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230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4470</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005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56,083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57793</xdr:rowOff>
    </xdr:from>
    <xdr:to>
      <xdr:col>86</xdr:col>
      <xdr:colOff>25400</xdr:colOff>
      <xdr:row>71</xdr:row>
      <xdr:rowOff>57793</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230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83510</xdr:rowOff>
    </xdr:from>
    <xdr:to>
      <xdr:col>85</xdr:col>
      <xdr:colOff>127000</xdr:colOff>
      <xdr:row>78</xdr:row>
      <xdr:rowOff>105387</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5481300" y="12770810"/>
          <a:ext cx="838200" cy="707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50672</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252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27795</xdr:rowOff>
    </xdr:from>
    <xdr:to>
      <xdr:col>85</xdr:col>
      <xdr:colOff>177800</xdr:colOff>
      <xdr:row>78</xdr:row>
      <xdr:rowOff>129395</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0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91717</xdr:rowOff>
    </xdr:from>
    <xdr:to>
      <xdr:col>81</xdr:col>
      <xdr:colOff>50800</xdr:colOff>
      <xdr:row>74</xdr:row>
      <xdr:rowOff>83510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4592300" y="12607567"/>
          <a:ext cx="889000" cy="163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155674</xdr:rowOff>
    </xdr:from>
    <xdr:to>
      <xdr:col>81</xdr:col>
      <xdr:colOff>101600</xdr:colOff>
      <xdr:row>78</xdr:row>
      <xdr:rowOff>85824</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357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76951</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450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91717</xdr:rowOff>
    </xdr:from>
    <xdr:to>
      <xdr:col>76</xdr:col>
      <xdr:colOff>114300</xdr:colOff>
      <xdr:row>77</xdr:row>
      <xdr:rowOff>45059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3703300" y="12607567"/>
          <a:ext cx="889000" cy="639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102960</xdr:rowOff>
    </xdr:from>
    <xdr:to>
      <xdr:col>76</xdr:col>
      <xdr:colOff>165100</xdr:colOff>
      <xdr:row>78</xdr:row>
      <xdr:rowOff>33110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304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24237</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397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45059</xdr:rowOff>
    </xdr:from>
    <xdr:to>
      <xdr:col>71</xdr:col>
      <xdr:colOff>177800</xdr:colOff>
      <xdr:row>78</xdr:row>
      <xdr:rowOff>110187</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2814300" y="13246709"/>
          <a:ext cx="889000" cy="236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102319</xdr:rowOff>
    </xdr:from>
    <xdr:to>
      <xdr:col>72</xdr:col>
      <xdr:colOff>38100</xdr:colOff>
      <xdr:row>78</xdr:row>
      <xdr:rowOff>32469</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30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23596</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396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73561</xdr:rowOff>
    </xdr:from>
    <xdr:to>
      <xdr:col>67</xdr:col>
      <xdr:colOff>101600</xdr:colOff>
      <xdr:row>77</xdr:row>
      <xdr:rowOff>3711</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103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20238</xdr:rowOff>
    </xdr:from>
    <xdr:ext cx="534377"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47111" y="12878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54587</xdr:rowOff>
    </xdr:from>
    <xdr:to>
      <xdr:col>85</xdr:col>
      <xdr:colOff>177800</xdr:colOff>
      <xdr:row>78</xdr:row>
      <xdr:rowOff>156187</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427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6222</xdr:rowOff>
    </xdr:from>
    <xdr:ext cx="469744"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379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32710</xdr:rowOff>
    </xdr:from>
    <xdr:to>
      <xdr:col>81</xdr:col>
      <xdr:colOff>101600</xdr:colOff>
      <xdr:row>74</xdr:row>
      <xdr:rowOff>134310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2720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150837</xdr:rowOff>
    </xdr:from>
    <xdr:ext cx="534377"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214111" y="12495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40917</xdr:rowOff>
    </xdr:from>
    <xdr:to>
      <xdr:col>76</xdr:col>
      <xdr:colOff>165100</xdr:colOff>
      <xdr:row>73</xdr:row>
      <xdr:rowOff>142517</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2556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71</xdr:row>
      <xdr:rowOff>159044</xdr:rowOff>
    </xdr:from>
    <xdr:ext cx="534377"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325111" y="12331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165709</xdr:rowOff>
    </xdr:from>
    <xdr:to>
      <xdr:col>72</xdr:col>
      <xdr:colOff>38100</xdr:colOff>
      <xdr:row>77</xdr:row>
      <xdr:rowOff>95859</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195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112386</xdr:rowOff>
    </xdr:from>
    <xdr:ext cx="534377"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436111" y="12971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59387</xdr:rowOff>
    </xdr:from>
    <xdr:to>
      <xdr:col>67</xdr:col>
      <xdr:colOff>101600</xdr:colOff>
      <xdr:row>78</xdr:row>
      <xdr:rowOff>160987</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432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152114</xdr:rowOff>
    </xdr:from>
    <xdr:ext cx="469744"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579428" y="13525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公債費グラフ枠">
          <a:extLst>
            <a:ext uri="{FF2B5EF4-FFF2-40B4-BE49-F238E27FC236}">
              <a16:creationId xmlns:a16="http://schemas.microsoft.com/office/drawing/2014/main" id="{00000000-0008-0000-07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100464</xdr:rowOff>
    </xdr:from>
    <xdr:to>
      <xdr:col>85</xdr:col>
      <xdr:colOff>126364</xdr:colOff>
      <xdr:row>98</xdr:row>
      <xdr:rowOff>74544</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6317595" y="15873864"/>
          <a:ext cx="1269" cy="1002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78371</xdr:rowOff>
    </xdr:from>
    <xdr:ext cx="534377" cy="259045"/>
    <xdr:sp macro="" textlink="">
      <xdr:nvSpPr>
        <xdr:cNvPr id="683" name="公債費最小値テキスト">
          <a:extLst>
            <a:ext uri="{FF2B5EF4-FFF2-40B4-BE49-F238E27FC236}">
              <a16:creationId xmlns:a16="http://schemas.microsoft.com/office/drawing/2014/main" id="{00000000-0008-0000-0700-0000AB020000}"/>
            </a:ext>
          </a:extLst>
        </xdr:cNvPr>
        <xdr:cNvSpPr txBox="1"/>
      </xdr:nvSpPr>
      <xdr:spPr>
        <a:xfrm>
          <a:off x="16370300" y="16880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74544</xdr:rowOff>
    </xdr:from>
    <xdr:to>
      <xdr:col>86</xdr:col>
      <xdr:colOff>25400</xdr:colOff>
      <xdr:row>98</xdr:row>
      <xdr:rowOff>74544</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6230600" y="16876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47141</xdr:rowOff>
    </xdr:from>
    <xdr:ext cx="599010" cy="259045"/>
    <xdr:sp macro="" textlink="">
      <xdr:nvSpPr>
        <xdr:cNvPr id="685" name="公債費最大値テキスト">
          <a:extLst>
            <a:ext uri="{FF2B5EF4-FFF2-40B4-BE49-F238E27FC236}">
              <a16:creationId xmlns:a16="http://schemas.microsoft.com/office/drawing/2014/main" id="{00000000-0008-0000-0700-0000AD020000}"/>
            </a:ext>
          </a:extLst>
        </xdr:cNvPr>
        <xdr:cNvSpPr txBox="1"/>
      </xdr:nvSpPr>
      <xdr:spPr>
        <a:xfrm>
          <a:off x="16370300" y="15649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233,582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100464</xdr:rowOff>
    </xdr:from>
    <xdr:to>
      <xdr:col>86</xdr:col>
      <xdr:colOff>25400</xdr:colOff>
      <xdr:row>92</xdr:row>
      <xdr:rowOff>100464</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5873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136782</xdr:rowOff>
    </xdr:from>
    <xdr:to>
      <xdr:col>85</xdr:col>
      <xdr:colOff>127000</xdr:colOff>
      <xdr:row>97</xdr:row>
      <xdr:rowOff>146906</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5481300" y="16767432"/>
          <a:ext cx="838200" cy="10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164231</xdr:rowOff>
    </xdr:from>
    <xdr:ext cx="534377" cy="259045"/>
    <xdr:sp macro="" textlink="">
      <xdr:nvSpPr>
        <xdr:cNvPr id="688" name="公債費平均値テキスト">
          <a:extLst>
            <a:ext uri="{FF2B5EF4-FFF2-40B4-BE49-F238E27FC236}">
              <a16:creationId xmlns:a16="http://schemas.microsoft.com/office/drawing/2014/main" id="{00000000-0008-0000-0700-0000B0020000}"/>
            </a:ext>
          </a:extLst>
        </xdr:cNvPr>
        <xdr:cNvSpPr txBox="1"/>
      </xdr:nvSpPr>
      <xdr:spPr>
        <a:xfrm>
          <a:off x="16370300" y="16451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141354</xdr:rowOff>
    </xdr:from>
    <xdr:to>
      <xdr:col>85</xdr:col>
      <xdr:colOff>177800</xdr:colOff>
      <xdr:row>97</xdr:row>
      <xdr:rowOff>71504</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6268700" y="16600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137610</xdr:rowOff>
    </xdr:from>
    <xdr:to>
      <xdr:col>81</xdr:col>
      <xdr:colOff>50800</xdr:colOff>
      <xdr:row>97</xdr:row>
      <xdr:rowOff>146906</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4592300" y="16768260"/>
          <a:ext cx="889000" cy="9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136838</xdr:rowOff>
    </xdr:from>
    <xdr:to>
      <xdr:col>81</xdr:col>
      <xdr:colOff>101600</xdr:colOff>
      <xdr:row>97</xdr:row>
      <xdr:rowOff>66988</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5430500" y="16596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83515</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5214111" y="16371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136869</xdr:rowOff>
    </xdr:from>
    <xdr:to>
      <xdr:col>76</xdr:col>
      <xdr:colOff>114300</xdr:colOff>
      <xdr:row>97</xdr:row>
      <xdr:rowOff>137610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3703300" y="16767519"/>
          <a:ext cx="889000" cy="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143188</xdr:rowOff>
    </xdr:from>
    <xdr:to>
      <xdr:col>76</xdr:col>
      <xdr:colOff>165100</xdr:colOff>
      <xdr:row>97</xdr:row>
      <xdr:rowOff>73338</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4541500" y="1660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89865</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325111" y="16377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136618</xdr:rowOff>
    </xdr:from>
    <xdr:to>
      <xdr:col>71</xdr:col>
      <xdr:colOff>177800</xdr:colOff>
      <xdr:row>97</xdr:row>
      <xdr:rowOff>136869</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2814300" y="16767268"/>
          <a:ext cx="889000" cy="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158390</xdr:rowOff>
    </xdr:from>
    <xdr:to>
      <xdr:col>72</xdr:col>
      <xdr:colOff>38100</xdr:colOff>
      <xdr:row>97</xdr:row>
      <xdr:rowOff>88540</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3652500" y="166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105067</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436111" y="16392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164055</xdr:rowOff>
    </xdr:from>
    <xdr:to>
      <xdr:col>67</xdr:col>
      <xdr:colOff>101600</xdr:colOff>
      <xdr:row>97</xdr:row>
      <xdr:rowOff>94205</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2763500" y="16623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110732</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2547111" y="16398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85982</xdr:rowOff>
    </xdr:from>
    <xdr:to>
      <xdr:col>85</xdr:col>
      <xdr:colOff>177800</xdr:colOff>
      <xdr:row>98</xdr:row>
      <xdr:rowOff>16132</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6268700" y="16716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909</xdr:rowOff>
    </xdr:from>
    <xdr:ext cx="534377" cy="259045"/>
    <xdr:sp macro="" textlink="">
      <xdr:nvSpPr>
        <xdr:cNvPr id="707" name="公債費該当値テキスト">
          <a:extLst>
            <a:ext uri="{FF2B5EF4-FFF2-40B4-BE49-F238E27FC236}">
              <a16:creationId xmlns:a16="http://schemas.microsoft.com/office/drawing/2014/main" id="{00000000-0008-0000-0700-0000C3020000}"/>
            </a:ext>
          </a:extLst>
        </xdr:cNvPr>
        <xdr:cNvSpPr txBox="1"/>
      </xdr:nvSpPr>
      <xdr:spPr>
        <a:xfrm>
          <a:off x="16370300" y="16631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96106</xdr:rowOff>
    </xdr:from>
    <xdr:to>
      <xdr:col>81</xdr:col>
      <xdr:colOff>101600</xdr:colOff>
      <xdr:row>98</xdr:row>
      <xdr:rowOff>26256</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5430500" y="16726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17383</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14111" y="16819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86810</xdr:rowOff>
    </xdr:from>
    <xdr:to>
      <xdr:col>76</xdr:col>
      <xdr:colOff>165100</xdr:colOff>
      <xdr:row>98</xdr:row>
      <xdr:rowOff>16960</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4541500" y="1671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8087</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325111" y="16810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86069</xdr:rowOff>
    </xdr:from>
    <xdr:to>
      <xdr:col>72</xdr:col>
      <xdr:colOff>38100</xdr:colOff>
      <xdr:row>98</xdr:row>
      <xdr:rowOff>16219</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3652500" y="16716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7346</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809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85818</xdr:rowOff>
    </xdr:from>
    <xdr:to>
      <xdr:col>67</xdr:col>
      <xdr:colOff>101600</xdr:colOff>
      <xdr:row>98</xdr:row>
      <xdr:rowOff>15968</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2763500" y="16716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7095</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809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107043</xdr:rowOff>
    </xdr:from>
    <xdr:to>
      <xdr:col>116</xdr:col>
      <xdr:colOff>62864</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250543"/>
          <a:ext cx="1269"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53720</xdr:rowOff>
    </xdr:from>
    <xdr:ext cx="469744"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025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4,700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107043</xdr:rowOff>
    </xdr:from>
    <xdr:to>
      <xdr:col>116</xdr:col>
      <xdr:colOff>152400</xdr:colOff>
      <xdr:row>30</xdr:row>
      <xdr:rowOff>107043</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250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127617</xdr:rowOff>
    </xdr:from>
    <xdr:to>
      <xdr:col>116</xdr:col>
      <xdr:colOff>63500</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flipV="1">
          <a:off x="21323300" y="6299817"/>
          <a:ext cx="838200" cy="485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136560</xdr:rowOff>
    </xdr:from>
    <xdr:ext cx="378565"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65166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158133</xdr:rowOff>
    </xdr:from>
    <xdr:to>
      <xdr:col>116</xdr:col>
      <xdr:colOff>114300</xdr:colOff>
      <xdr:row>39</xdr:row>
      <xdr:rowOff>88283</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673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25872</xdr:rowOff>
    </xdr:from>
    <xdr:to>
      <xdr:col>112</xdr:col>
      <xdr:colOff>38100</xdr:colOff>
      <xdr:row>39</xdr:row>
      <xdr:rowOff>127472</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712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143999</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4876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5479</xdr:rowOff>
    </xdr:from>
    <xdr:to>
      <xdr:col>107</xdr:col>
      <xdr:colOff>50800</xdr:colOff>
      <xdr:row>39</xdr:row>
      <xdr:rowOff>98878</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349129"/>
          <a:ext cx="889000" cy="436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27505</xdr:rowOff>
    </xdr:from>
    <xdr:to>
      <xdr:col>107</xdr:col>
      <xdr:colOff>101600</xdr:colOff>
      <xdr:row>39</xdr:row>
      <xdr:rowOff>129105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714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145632</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4892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5479</xdr:rowOff>
    </xdr:from>
    <xdr:to>
      <xdr:col>102</xdr:col>
      <xdr:colOff>114300</xdr:colOff>
      <xdr:row>37</xdr:row>
      <xdr:rowOff>61323</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flipV="1">
          <a:off x="18656300" y="6349129"/>
          <a:ext cx="889000" cy="55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10523</xdr:rowOff>
    </xdr:from>
    <xdr:to>
      <xdr:col>102</xdr:col>
      <xdr:colOff>165100</xdr:colOff>
      <xdr:row>39</xdr:row>
      <xdr:rowOff>112123</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697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103250</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6017" y="67898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132987</xdr:rowOff>
    </xdr:from>
    <xdr:to>
      <xdr:col>98</xdr:col>
      <xdr:colOff>38100</xdr:colOff>
      <xdr:row>39</xdr:row>
      <xdr:rowOff>63137</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648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54264</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7017" y="67408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76817</xdr:rowOff>
    </xdr:from>
    <xdr:to>
      <xdr:col>116</xdr:col>
      <xdr:colOff>114300</xdr:colOff>
      <xdr:row>37</xdr:row>
      <xdr:rowOff>6967</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249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99694</xdr:rowOff>
    </xdr:from>
    <xdr:ext cx="469744"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100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126129</xdr:rowOff>
    </xdr:from>
    <xdr:to>
      <xdr:col>102</xdr:col>
      <xdr:colOff>165100</xdr:colOff>
      <xdr:row>37</xdr:row>
      <xdr:rowOff>56279</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298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72806</xdr:rowOff>
    </xdr:from>
    <xdr:ext cx="469744"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10428" y="6073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10523</xdr:rowOff>
    </xdr:from>
    <xdr:to>
      <xdr:col>98</xdr:col>
      <xdr:colOff>38100</xdr:colOff>
      <xdr:row>37</xdr:row>
      <xdr:rowOff>112123</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354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128650</xdr:rowOff>
    </xdr:from>
    <xdr:ext cx="469744"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21428" y="6129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900" b="0" i="0" baseline="0">
              <a:solidFill>
                <a:schemeClr val="dk1"/>
              </a:solidFill>
              <a:effectLst/>
              <a:latin typeface="+mn-lt"/>
              <a:ea typeface="+mn-ea"/>
              <a:cs typeface="+mn-cs"/>
            </a:rPr>
            <a:t>　本町の歳出決算総額</a:t>
          </a:r>
          <a:r>
            <a:rPr kumimoji="1" lang="ja-JP" altLang="en-US" sz="900" b="0" i="0" baseline="0">
              <a:solidFill>
                <a:schemeClr val="dk1"/>
              </a:solidFill>
              <a:effectLst/>
              <a:latin typeface="+mn-lt"/>
              <a:ea typeface="+mn-ea"/>
              <a:cs typeface="+mn-cs"/>
            </a:rPr>
            <a:t>は約</a:t>
          </a:r>
          <a:r>
            <a:rPr kumimoji="1" lang="en-US" altLang="ja-JP" sz="900" b="0" i="0" baseline="0">
              <a:solidFill>
                <a:schemeClr val="dk1"/>
              </a:solidFill>
              <a:effectLst/>
              <a:latin typeface="+mn-lt"/>
              <a:ea typeface="+mn-ea"/>
              <a:cs typeface="+mn-cs"/>
            </a:rPr>
            <a:t>100</a:t>
          </a:r>
          <a:r>
            <a:rPr kumimoji="1" lang="ja-JP" altLang="ja-JP" sz="900" b="0" i="0" baseline="0">
              <a:solidFill>
                <a:schemeClr val="dk1"/>
              </a:solidFill>
              <a:effectLst/>
              <a:latin typeface="+mn-lt"/>
              <a:ea typeface="+mn-ea"/>
              <a:cs typeface="+mn-cs"/>
            </a:rPr>
            <a:t>億円で、目的別構成比の主なものとして総務費</a:t>
          </a:r>
          <a:r>
            <a:rPr kumimoji="1" lang="en-US" altLang="ja-JP" sz="900" b="0" i="0" baseline="0">
              <a:solidFill>
                <a:schemeClr val="dk1"/>
              </a:solidFill>
              <a:effectLst/>
              <a:latin typeface="+mn-lt"/>
              <a:ea typeface="+mn-ea"/>
              <a:cs typeface="+mn-cs"/>
            </a:rPr>
            <a:t>31.2</a:t>
          </a:r>
          <a:r>
            <a:rPr kumimoji="1" lang="ja-JP" altLang="ja-JP" sz="900" b="0" i="0" baseline="0">
              <a:solidFill>
                <a:schemeClr val="dk1"/>
              </a:solidFill>
              <a:effectLst/>
              <a:latin typeface="+mn-lt"/>
              <a:ea typeface="+mn-ea"/>
              <a:cs typeface="+mn-cs"/>
            </a:rPr>
            <a:t>％（</a:t>
          </a:r>
          <a:r>
            <a:rPr kumimoji="1" lang="en-US" altLang="ja-JP" sz="900" b="0" i="0" baseline="0">
              <a:solidFill>
                <a:schemeClr val="dk1"/>
              </a:solidFill>
              <a:effectLst/>
              <a:latin typeface="+mn-lt"/>
              <a:ea typeface="+mn-ea"/>
              <a:cs typeface="+mn-cs"/>
            </a:rPr>
            <a:t>31</a:t>
          </a:r>
          <a:r>
            <a:rPr kumimoji="1" lang="ja-JP" altLang="ja-JP" sz="900" b="0" i="0" baseline="0">
              <a:solidFill>
                <a:schemeClr val="dk1"/>
              </a:solidFill>
              <a:effectLst/>
              <a:latin typeface="+mn-lt"/>
              <a:ea typeface="+mn-ea"/>
              <a:cs typeface="+mn-cs"/>
            </a:rPr>
            <a:t>億</a:t>
          </a:r>
          <a:r>
            <a:rPr kumimoji="1" lang="en-US" altLang="ja-JP" sz="900" b="0" i="0" baseline="0">
              <a:solidFill>
                <a:schemeClr val="dk1"/>
              </a:solidFill>
              <a:effectLst/>
              <a:latin typeface="+mn-lt"/>
              <a:ea typeface="+mn-ea"/>
              <a:cs typeface="+mn-cs"/>
            </a:rPr>
            <a:t>24</a:t>
          </a:r>
          <a:r>
            <a:rPr kumimoji="1" lang="ja-JP" altLang="ja-JP" sz="900" b="0" i="0" baseline="0">
              <a:solidFill>
                <a:schemeClr val="dk1"/>
              </a:solidFill>
              <a:effectLst/>
              <a:latin typeface="+mn-lt"/>
              <a:ea typeface="+mn-ea"/>
              <a:cs typeface="+mn-cs"/>
            </a:rPr>
            <a:t>百万円）、民生費</a:t>
          </a:r>
          <a:r>
            <a:rPr kumimoji="1" lang="en-US" altLang="ja-JP" sz="900" b="0" i="0" baseline="0">
              <a:solidFill>
                <a:schemeClr val="dk1"/>
              </a:solidFill>
              <a:effectLst/>
              <a:latin typeface="+mn-lt"/>
              <a:ea typeface="+mn-ea"/>
              <a:cs typeface="+mn-cs"/>
            </a:rPr>
            <a:t>29.9</a:t>
          </a:r>
          <a:r>
            <a:rPr kumimoji="1" lang="ja-JP" altLang="ja-JP" sz="900" b="0" i="0" baseline="0">
              <a:solidFill>
                <a:schemeClr val="dk1"/>
              </a:solidFill>
              <a:effectLst/>
              <a:latin typeface="+mn-lt"/>
              <a:ea typeface="+mn-ea"/>
              <a:cs typeface="+mn-cs"/>
            </a:rPr>
            <a:t>％（</a:t>
          </a:r>
          <a:r>
            <a:rPr kumimoji="1" lang="en-US" altLang="ja-JP" sz="900" b="0" i="0" baseline="0">
              <a:solidFill>
                <a:schemeClr val="dk1"/>
              </a:solidFill>
              <a:effectLst/>
              <a:latin typeface="+mn-lt"/>
              <a:ea typeface="+mn-ea"/>
              <a:cs typeface="+mn-cs"/>
            </a:rPr>
            <a:t>29</a:t>
          </a:r>
          <a:r>
            <a:rPr kumimoji="1" lang="ja-JP" altLang="ja-JP" sz="900" b="0" i="0" baseline="0">
              <a:solidFill>
                <a:schemeClr val="dk1"/>
              </a:solidFill>
              <a:effectLst/>
              <a:latin typeface="+mn-lt"/>
              <a:ea typeface="+mn-ea"/>
              <a:cs typeface="+mn-cs"/>
            </a:rPr>
            <a:t>億</a:t>
          </a:r>
          <a:r>
            <a:rPr kumimoji="1" lang="en-US" altLang="ja-JP" sz="900" b="0" i="0" baseline="0">
              <a:solidFill>
                <a:schemeClr val="dk1"/>
              </a:solidFill>
              <a:effectLst/>
              <a:latin typeface="+mn-lt"/>
              <a:ea typeface="+mn-ea"/>
              <a:cs typeface="+mn-cs"/>
            </a:rPr>
            <a:t>86</a:t>
          </a:r>
          <a:r>
            <a:rPr kumimoji="1" lang="ja-JP" altLang="ja-JP" sz="900" b="0" i="0" baseline="0">
              <a:solidFill>
                <a:schemeClr val="dk1"/>
              </a:solidFill>
              <a:effectLst/>
              <a:latin typeface="+mn-lt"/>
              <a:ea typeface="+mn-ea"/>
              <a:cs typeface="+mn-cs"/>
            </a:rPr>
            <a:t>百万円）、教育費</a:t>
          </a:r>
          <a:r>
            <a:rPr kumimoji="1" lang="en-US" altLang="ja-JP" sz="900" b="0" i="0" baseline="0">
              <a:solidFill>
                <a:schemeClr val="dk1"/>
              </a:solidFill>
              <a:effectLst/>
              <a:latin typeface="+mn-lt"/>
              <a:ea typeface="+mn-ea"/>
              <a:cs typeface="+mn-cs"/>
            </a:rPr>
            <a:t>10.8</a:t>
          </a:r>
          <a:r>
            <a:rPr kumimoji="1" lang="ja-JP" altLang="ja-JP" sz="900" b="0" i="0" baseline="0">
              <a:solidFill>
                <a:schemeClr val="dk1"/>
              </a:solidFill>
              <a:effectLst/>
              <a:latin typeface="+mn-lt"/>
              <a:ea typeface="+mn-ea"/>
              <a:cs typeface="+mn-cs"/>
            </a:rPr>
            <a:t>％（</a:t>
          </a:r>
          <a:r>
            <a:rPr kumimoji="1" lang="en-US" altLang="ja-JP" sz="900" b="0" i="0" baseline="0">
              <a:solidFill>
                <a:schemeClr val="dk1"/>
              </a:solidFill>
              <a:effectLst/>
              <a:latin typeface="+mn-lt"/>
              <a:ea typeface="+mn-ea"/>
              <a:cs typeface="+mn-cs"/>
            </a:rPr>
            <a:t>10</a:t>
          </a:r>
          <a:r>
            <a:rPr kumimoji="1" lang="ja-JP" altLang="ja-JP" sz="900" b="0" i="0" baseline="0">
              <a:solidFill>
                <a:schemeClr val="dk1"/>
              </a:solidFill>
              <a:effectLst/>
              <a:latin typeface="+mn-lt"/>
              <a:ea typeface="+mn-ea"/>
              <a:cs typeface="+mn-cs"/>
            </a:rPr>
            <a:t>億</a:t>
          </a:r>
          <a:r>
            <a:rPr kumimoji="1" lang="en-US" altLang="ja-JP" sz="900" b="0" i="0" baseline="0">
              <a:solidFill>
                <a:schemeClr val="dk1"/>
              </a:solidFill>
              <a:effectLst/>
              <a:latin typeface="+mn-lt"/>
              <a:ea typeface="+mn-ea"/>
              <a:cs typeface="+mn-cs"/>
            </a:rPr>
            <a:t>76</a:t>
          </a:r>
          <a:r>
            <a:rPr kumimoji="1" lang="ja-JP" altLang="ja-JP" sz="900" b="0" i="0" baseline="0">
              <a:solidFill>
                <a:schemeClr val="dk1"/>
              </a:solidFill>
              <a:effectLst/>
              <a:latin typeface="+mn-lt"/>
              <a:ea typeface="+mn-ea"/>
              <a:cs typeface="+mn-cs"/>
            </a:rPr>
            <a:t>百万円）が挙げられる。</a:t>
          </a:r>
          <a:endParaRPr lang="ja-JP" altLang="ja-JP" sz="900">
            <a:effectLst/>
          </a:endParaRPr>
        </a:p>
        <a:p>
          <a:pPr eaLnBrk="1" fontAlgn="auto" latinLnBrk="0" hangingPunct="1"/>
          <a:r>
            <a:rPr kumimoji="1" lang="ja-JP" altLang="ja-JP" sz="900" b="0" i="0" baseline="0">
              <a:solidFill>
                <a:schemeClr val="dk1"/>
              </a:solidFill>
              <a:effectLst/>
              <a:latin typeface="+mn-lt"/>
              <a:ea typeface="+mn-ea"/>
              <a:cs typeface="+mn-cs"/>
            </a:rPr>
            <a:t>　民生費については、類似団体と同様年々増加傾向にあり、平成</a:t>
          </a:r>
          <a:r>
            <a:rPr kumimoji="1" lang="en-US" altLang="ja-JP" sz="900" b="0" i="0" baseline="0">
              <a:solidFill>
                <a:schemeClr val="dk1"/>
              </a:solidFill>
              <a:effectLst/>
              <a:latin typeface="+mn-lt"/>
              <a:ea typeface="+mn-ea"/>
              <a:cs typeface="+mn-cs"/>
            </a:rPr>
            <a:t>25</a:t>
          </a:r>
          <a:r>
            <a:rPr kumimoji="1" lang="ja-JP" altLang="ja-JP" sz="900" b="0" i="0" baseline="0">
              <a:solidFill>
                <a:schemeClr val="dk1"/>
              </a:solidFill>
              <a:effectLst/>
              <a:latin typeface="+mn-lt"/>
              <a:ea typeface="+mn-ea"/>
              <a:cs typeface="+mn-cs"/>
            </a:rPr>
            <a:t>年度に「障害者自立支援法」が「障害者総合支援法」となったことによる関連事業の伸び、保育所等の施設整備や給付金事業、保育士等の支援事業などの伸びも影響している。</a:t>
          </a:r>
          <a:endParaRPr lang="ja-JP" altLang="ja-JP" sz="900">
            <a:effectLst/>
          </a:endParaRPr>
        </a:p>
        <a:p>
          <a:pPr eaLnBrk="1" fontAlgn="auto" latinLnBrk="0" hangingPunct="1"/>
          <a:r>
            <a:rPr kumimoji="1" lang="ja-JP" altLang="ja-JP" sz="900" b="0" i="0" baseline="0">
              <a:solidFill>
                <a:schemeClr val="dk1"/>
              </a:solidFill>
              <a:effectLst/>
              <a:latin typeface="+mn-lt"/>
              <a:ea typeface="+mn-ea"/>
              <a:cs typeface="+mn-cs"/>
            </a:rPr>
            <a:t>　総務費については、新庁舎建設関連工事</a:t>
          </a:r>
          <a:r>
            <a:rPr kumimoji="1" lang="ja-JP" altLang="en-US" sz="900" b="0" i="0" baseline="0">
              <a:solidFill>
                <a:schemeClr val="dk1"/>
              </a:solidFill>
              <a:effectLst/>
              <a:latin typeface="+mn-lt"/>
              <a:ea typeface="+mn-ea"/>
              <a:cs typeface="+mn-cs"/>
            </a:rPr>
            <a:t>の完成に伴う関連経費の減少が大きく影響し</a:t>
          </a:r>
          <a:r>
            <a:rPr kumimoji="1" lang="en-US" altLang="ja-JP" sz="900" b="0" i="0" baseline="0">
              <a:solidFill>
                <a:schemeClr val="dk1"/>
              </a:solidFill>
              <a:effectLst/>
              <a:latin typeface="+mn-lt"/>
              <a:ea typeface="+mn-ea"/>
              <a:cs typeface="+mn-cs"/>
            </a:rPr>
            <a:t>928</a:t>
          </a:r>
          <a:r>
            <a:rPr kumimoji="1" lang="ja-JP" altLang="en-US" sz="900" b="0" i="0" baseline="0">
              <a:solidFill>
                <a:schemeClr val="dk1"/>
              </a:solidFill>
              <a:effectLst/>
              <a:latin typeface="+mn-lt"/>
              <a:ea typeface="+mn-ea"/>
              <a:cs typeface="+mn-cs"/>
            </a:rPr>
            <a:t>百万円の減少となっている。</a:t>
          </a:r>
          <a:endParaRPr kumimoji="1" lang="en-US" altLang="ja-JP" sz="900" b="0" i="0" baseline="0">
            <a:solidFill>
              <a:schemeClr val="dk1"/>
            </a:solidFill>
            <a:effectLst/>
            <a:latin typeface="+mn-lt"/>
            <a:ea typeface="+mn-ea"/>
            <a:cs typeface="+mn-cs"/>
          </a:endParaRPr>
        </a:p>
        <a:p>
          <a:pPr eaLnBrk="1" fontAlgn="auto" latinLnBrk="0" hangingPunct="1"/>
          <a:r>
            <a:rPr kumimoji="1" lang="ja-JP" altLang="ja-JP" sz="900" b="0" i="0" baseline="0">
              <a:solidFill>
                <a:schemeClr val="dk1"/>
              </a:solidFill>
              <a:effectLst/>
              <a:latin typeface="+mn-lt"/>
              <a:ea typeface="+mn-ea"/>
              <a:cs typeface="+mn-cs"/>
            </a:rPr>
            <a:t>　教育費については、</a:t>
          </a:r>
          <a:r>
            <a:rPr kumimoji="1" lang="ja-JP" altLang="en-US" sz="900" b="0" i="0" baseline="0">
              <a:solidFill>
                <a:schemeClr val="dk1"/>
              </a:solidFill>
              <a:effectLst/>
              <a:latin typeface="+mn-lt"/>
              <a:ea typeface="+mn-ea"/>
              <a:cs typeface="+mn-cs"/>
            </a:rPr>
            <a:t>基金の統合及び廃止により教育施設整備基金積立を行ったことが影響し</a:t>
          </a:r>
          <a:r>
            <a:rPr kumimoji="1" lang="ja-JP" altLang="ja-JP" sz="900" b="0" i="0" baseline="0">
              <a:solidFill>
                <a:schemeClr val="dk1"/>
              </a:solidFill>
              <a:effectLst/>
              <a:latin typeface="+mn-lt"/>
              <a:ea typeface="+mn-ea"/>
              <a:cs typeface="+mn-cs"/>
            </a:rPr>
            <a:t>前年度と比べ</a:t>
          </a:r>
          <a:r>
            <a:rPr kumimoji="1" lang="en-US" altLang="ja-JP" sz="900" b="0" i="0" baseline="0">
              <a:solidFill>
                <a:schemeClr val="dk1"/>
              </a:solidFill>
              <a:effectLst/>
              <a:latin typeface="+mn-lt"/>
              <a:ea typeface="+mn-ea"/>
              <a:cs typeface="+mn-cs"/>
            </a:rPr>
            <a:t>141</a:t>
          </a:r>
          <a:r>
            <a:rPr kumimoji="1" lang="ja-JP" altLang="ja-JP" sz="900" b="0" i="0" baseline="0">
              <a:solidFill>
                <a:schemeClr val="dk1"/>
              </a:solidFill>
              <a:effectLst/>
              <a:latin typeface="+mn-lt"/>
              <a:ea typeface="+mn-ea"/>
              <a:cs typeface="+mn-cs"/>
            </a:rPr>
            <a:t>百万円の</a:t>
          </a:r>
          <a:r>
            <a:rPr kumimoji="1" lang="ja-JP" altLang="en-US" sz="900" b="0" i="0" baseline="0">
              <a:solidFill>
                <a:schemeClr val="dk1"/>
              </a:solidFill>
              <a:effectLst/>
              <a:latin typeface="+mn-lt"/>
              <a:ea typeface="+mn-ea"/>
              <a:cs typeface="+mn-cs"/>
            </a:rPr>
            <a:t>増加</a:t>
          </a:r>
          <a:r>
            <a:rPr kumimoji="1" lang="ja-JP" altLang="ja-JP" sz="900" b="0" i="0" baseline="0">
              <a:solidFill>
                <a:schemeClr val="dk1"/>
              </a:solidFill>
              <a:effectLst/>
              <a:latin typeface="+mn-lt"/>
              <a:ea typeface="+mn-ea"/>
              <a:cs typeface="+mn-cs"/>
            </a:rPr>
            <a:t>となっている。</a:t>
          </a:r>
          <a:endParaRPr lang="ja-JP" altLang="ja-JP" sz="900">
            <a:effectLst/>
          </a:endParaRPr>
        </a:p>
        <a:p>
          <a:pPr eaLnBrk="1" fontAlgn="auto" latinLnBrk="0" hangingPunct="1"/>
          <a:r>
            <a:rPr kumimoji="1" lang="ja-JP" altLang="ja-JP" sz="900" b="0" i="0" baseline="0">
              <a:solidFill>
                <a:schemeClr val="dk1"/>
              </a:solidFill>
              <a:effectLst/>
              <a:latin typeface="+mn-lt"/>
              <a:ea typeface="+mn-ea"/>
              <a:cs typeface="+mn-cs"/>
            </a:rPr>
            <a:t>　公債費については、経常経費分析表（経常収支比率の分析）でも述べたように、平成</a:t>
          </a:r>
          <a:r>
            <a:rPr kumimoji="1" lang="en-US" altLang="ja-JP" sz="900" b="0" i="0" baseline="0">
              <a:solidFill>
                <a:schemeClr val="dk1"/>
              </a:solidFill>
              <a:effectLst/>
              <a:latin typeface="+mn-lt"/>
              <a:ea typeface="+mn-ea"/>
              <a:cs typeface="+mn-cs"/>
            </a:rPr>
            <a:t>11</a:t>
          </a:r>
          <a:r>
            <a:rPr kumimoji="1" lang="ja-JP" altLang="ja-JP" sz="900" b="0" i="0" baseline="0">
              <a:solidFill>
                <a:schemeClr val="dk1"/>
              </a:solidFill>
              <a:effectLst/>
              <a:latin typeface="+mn-lt"/>
              <a:ea typeface="+mn-ea"/>
              <a:cs typeface="+mn-cs"/>
            </a:rPr>
            <a:t>年度に長期財政計画、平成</a:t>
          </a:r>
          <a:r>
            <a:rPr kumimoji="1" lang="en-US" altLang="ja-JP" sz="900" b="0" i="0" baseline="0">
              <a:solidFill>
                <a:schemeClr val="dk1"/>
              </a:solidFill>
              <a:effectLst/>
              <a:latin typeface="+mn-lt"/>
              <a:ea typeface="+mn-ea"/>
              <a:cs typeface="+mn-cs"/>
            </a:rPr>
            <a:t>12</a:t>
          </a:r>
          <a:r>
            <a:rPr kumimoji="1" lang="ja-JP" altLang="ja-JP" sz="900" b="0" i="0" baseline="0">
              <a:solidFill>
                <a:schemeClr val="dk1"/>
              </a:solidFill>
              <a:effectLst/>
              <a:latin typeface="+mn-lt"/>
              <a:ea typeface="+mn-ea"/>
              <a:cs typeface="+mn-cs"/>
            </a:rPr>
            <a:t>年度に公債費負担適正化計画を策定し、ピーク時（平成</a:t>
          </a:r>
          <a:r>
            <a:rPr kumimoji="1" lang="en-US" altLang="ja-JP" sz="900" b="0" i="0" baseline="0">
              <a:solidFill>
                <a:schemeClr val="dk1"/>
              </a:solidFill>
              <a:effectLst/>
              <a:latin typeface="+mn-lt"/>
              <a:ea typeface="+mn-ea"/>
              <a:cs typeface="+mn-cs"/>
            </a:rPr>
            <a:t>10</a:t>
          </a:r>
          <a:r>
            <a:rPr kumimoji="1" lang="ja-JP" altLang="ja-JP" sz="900" b="0" i="0" baseline="0">
              <a:solidFill>
                <a:schemeClr val="dk1"/>
              </a:solidFill>
              <a:effectLst/>
              <a:latin typeface="+mn-lt"/>
              <a:ea typeface="+mn-ea"/>
              <a:cs typeface="+mn-cs"/>
            </a:rPr>
            <a:t>年度末）に</a:t>
          </a:r>
          <a:r>
            <a:rPr kumimoji="1" lang="en-US" altLang="ja-JP" sz="900" b="0" i="0" baseline="0">
              <a:solidFill>
                <a:schemeClr val="dk1"/>
              </a:solidFill>
              <a:effectLst/>
              <a:latin typeface="+mn-lt"/>
              <a:ea typeface="+mn-ea"/>
              <a:cs typeface="+mn-cs"/>
            </a:rPr>
            <a:t>81.7</a:t>
          </a:r>
          <a:r>
            <a:rPr kumimoji="1" lang="ja-JP" altLang="ja-JP" sz="900" b="0" i="0" baseline="0">
              <a:solidFill>
                <a:schemeClr val="dk1"/>
              </a:solidFill>
              <a:effectLst/>
              <a:latin typeface="+mn-lt"/>
              <a:ea typeface="+mn-ea"/>
              <a:cs typeface="+mn-cs"/>
            </a:rPr>
            <a:t>億円あった地方債残高を令和</a:t>
          </a:r>
          <a:r>
            <a:rPr kumimoji="1" lang="ja-JP" altLang="en-US" sz="900" b="0" i="0" baseline="0">
              <a:solidFill>
                <a:schemeClr val="dk1"/>
              </a:solidFill>
              <a:effectLst/>
              <a:latin typeface="+mn-lt"/>
              <a:ea typeface="+mn-ea"/>
              <a:cs typeface="+mn-cs"/>
            </a:rPr>
            <a:t>６</a:t>
          </a:r>
          <a:r>
            <a:rPr kumimoji="1" lang="ja-JP" altLang="ja-JP" sz="900" b="0" i="0" baseline="0">
              <a:solidFill>
                <a:schemeClr val="dk1"/>
              </a:solidFill>
              <a:effectLst/>
              <a:latin typeface="+mn-lt"/>
              <a:ea typeface="+mn-ea"/>
              <a:cs typeface="+mn-cs"/>
            </a:rPr>
            <a:t>年度末には約</a:t>
          </a:r>
          <a:r>
            <a:rPr kumimoji="1" lang="en-US" altLang="ja-JP" sz="900" b="0" i="0" baseline="0">
              <a:solidFill>
                <a:schemeClr val="dk1"/>
              </a:solidFill>
              <a:effectLst/>
              <a:latin typeface="+mn-lt"/>
              <a:ea typeface="+mn-ea"/>
              <a:cs typeface="+mn-cs"/>
            </a:rPr>
            <a:t>17.6</a:t>
          </a:r>
          <a:r>
            <a:rPr kumimoji="1" lang="ja-JP" altLang="ja-JP" sz="900" b="0" i="0" baseline="0">
              <a:solidFill>
                <a:schemeClr val="dk1"/>
              </a:solidFill>
              <a:effectLst/>
              <a:latin typeface="+mn-lt"/>
              <a:ea typeface="+mn-ea"/>
              <a:cs typeface="+mn-cs"/>
            </a:rPr>
            <a:t>％減の</a:t>
          </a:r>
          <a:r>
            <a:rPr kumimoji="1" lang="en-US" altLang="ja-JP" sz="900" b="0" i="0" baseline="0">
              <a:solidFill>
                <a:schemeClr val="dk1"/>
              </a:solidFill>
              <a:effectLst/>
              <a:latin typeface="+mn-lt"/>
              <a:ea typeface="+mn-ea"/>
              <a:cs typeface="+mn-cs"/>
            </a:rPr>
            <a:t>67.3</a:t>
          </a:r>
          <a:r>
            <a:rPr kumimoji="1" lang="ja-JP" altLang="ja-JP" sz="900" b="0" i="0" baseline="0">
              <a:solidFill>
                <a:schemeClr val="dk1"/>
              </a:solidFill>
              <a:effectLst/>
              <a:latin typeface="+mn-lt"/>
              <a:ea typeface="+mn-ea"/>
              <a:cs typeface="+mn-cs"/>
            </a:rPr>
            <a:t>億円まで圧縮するなど減少傾向にある。</a:t>
          </a:r>
          <a:endParaRPr lang="ja-JP" altLang="ja-JP" sz="9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長崎県波佐見町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標準財政規模については、</a:t>
          </a:r>
          <a:r>
            <a:rPr kumimoji="1" lang="ja-JP" altLang="en-US" sz="1100">
              <a:solidFill>
                <a:schemeClr val="dk1"/>
              </a:solidFill>
              <a:effectLst/>
              <a:latin typeface="+mn-lt"/>
              <a:ea typeface="+mn-ea"/>
              <a:cs typeface="+mn-cs"/>
            </a:rPr>
            <a:t>物価高対応の普通交付税の増</a:t>
          </a:r>
          <a:r>
            <a:rPr kumimoji="1" lang="ja-JP" altLang="ja-JP" sz="1100">
              <a:solidFill>
                <a:schemeClr val="dk1"/>
              </a:solidFill>
              <a:effectLst/>
              <a:latin typeface="+mn-lt"/>
              <a:ea typeface="+mn-ea"/>
              <a:cs typeface="+mn-cs"/>
            </a:rPr>
            <a:t>により標準税収入額等が</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百万円増となるなど全体で</a:t>
          </a:r>
          <a:r>
            <a:rPr kumimoji="1" lang="en-US" altLang="ja-JP" sz="1100">
              <a:solidFill>
                <a:schemeClr val="dk1"/>
              </a:solidFill>
              <a:effectLst/>
              <a:latin typeface="+mn-lt"/>
              <a:ea typeface="+mn-ea"/>
              <a:cs typeface="+mn-cs"/>
            </a:rPr>
            <a:t>162</a:t>
          </a:r>
          <a:r>
            <a:rPr kumimoji="1" lang="ja-JP" altLang="ja-JP" sz="1100">
              <a:solidFill>
                <a:schemeClr val="dk1"/>
              </a:solidFill>
              <a:effectLst/>
              <a:latin typeface="+mn-lt"/>
              <a:ea typeface="+mn-ea"/>
              <a:cs typeface="+mn-cs"/>
            </a:rPr>
            <a:t>百万円の増となった。</a:t>
          </a:r>
          <a:endParaRPr lang="ja-JP" altLang="ja-JP" sz="1400">
            <a:effectLst/>
          </a:endParaRPr>
        </a:p>
        <a:p>
          <a:r>
            <a:rPr kumimoji="1" lang="ja-JP" altLang="ja-JP" sz="1100">
              <a:solidFill>
                <a:schemeClr val="dk1"/>
              </a:solidFill>
              <a:effectLst/>
              <a:latin typeface="+mn-lt"/>
              <a:ea typeface="+mn-ea"/>
              <a:cs typeface="+mn-cs"/>
            </a:rPr>
            <a:t>　財政調整基金は、物価高騰対策等の不測の事態に備え、</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百万円の積み立てたが、標準財政規模に対する比率については昨年度から減少した。</a:t>
          </a:r>
          <a:endParaRPr lang="ja-JP" altLang="ja-JP" sz="1400">
            <a:effectLst/>
          </a:endParaRPr>
        </a:p>
        <a:p>
          <a:r>
            <a:rPr kumimoji="1" lang="ja-JP" altLang="ja-JP" sz="1100">
              <a:solidFill>
                <a:schemeClr val="dk1"/>
              </a:solidFill>
              <a:effectLst/>
              <a:latin typeface="+mn-lt"/>
              <a:ea typeface="+mn-ea"/>
              <a:cs typeface="+mn-cs"/>
            </a:rPr>
            <a:t>　実質収支額については、歳入から歳出を差し引いた形式収支が前年度よりも増加したため、前年度に比べ</a:t>
          </a:r>
          <a:r>
            <a:rPr kumimoji="1" lang="en-US" altLang="ja-JP" sz="1100">
              <a:solidFill>
                <a:schemeClr val="dk1"/>
              </a:solidFill>
              <a:effectLst/>
              <a:latin typeface="+mn-lt"/>
              <a:ea typeface="+mn-ea"/>
              <a:cs typeface="+mn-cs"/>
            </a:rPr>
            <a:t>0.07</a:t>
          </a:r>
          <a:r>
            <a:rPr kumimoji="1" lang="ja-JP" altLang="ja-JP" sz="1100">
              <a:solidFill>
                <a:schemeClr val="dk1"/>
              </a:solidFill>
              <a:effectLst/>
              <a:latin typeface="+mn-lt"/>
              <a:ea typeface="+mn-ea"/>
              <a:cs typeface="+mn-cs"/>
            </a:rPr>
            <a:t>ポイント増となった。</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長崎県波佐見町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いずれの会計も黒字決算であり、特段問題はない。</a:t>
          </a:r>
          <a:endParaRPr lang="ja-JP" altLang="ja-JP" sz="1400">
            <a:effectLst/>
          </a:endParaRPr>
        </a:p>
        <a:p>
          <a:r>
            <a:rPr kumimoji="1" lang="ja-JP" altLang="ja-JP" sz="1100">
              <a:solidFill>
                <a:schemeClr val="dk1"/>
              </a:solidFill>
              <a:effectLst/>
              <a:latin typeface="+mn-lt"/>
              <a:ea typeface="+mn-ea"/>
              <a:cs typeface="+mn-cs"/>
            </a:rPr>
            <a:t>　一般会計の標準財政規模比は、令和２年度においては、新庁舎建設事業、土地区画整理事業及び事業継続支援給付金事業等の新型コロナウイルス感染症対策の繰越財源に多額の一般財源を要したため減少した。</a:t>
          </a:r>
          <a:r>
            <a:rPr kumimoji="1" lang="ja-JP" altLang="ja-JP" sz="1100" b="0" i="0" baseline="0">
              <a:solidFill>
                <a:schemeClr val="dk1"/>
              </a:solidFill>
              <a:effectLst/>
              <a:latin typeface="+mn-lt"/>
              <a:ea typeface="+mn-ea"/>
              <a:cs typeface="+mn-cs"/>
            </a:rPr>
            <a:t>令和</a:t>
          </a:r>
          <a:r>
            <a:rPr kumimoji="1" lang="en-US" altLang="ja-JP" sz="1100" b="0" i="0" baseline="0">
              <a:solidFill>
                <a:schemeClr val="dk1"/>
              </a:solidFill>
              <a:effectLst/>
              <a:latin typeface="+mn-lt"/>
              <a:ea typeface="+mn-ea"/>
              <a:cs typeface="+mn-cs"/>
            </a:rPr>
            <a:t>3</a:t>
          </a:r>
          <a:r>
            <a:rPr kumimoji="1" lang="ja-JP" altLang="ja-JP" sz="1100" b="0" i="0" baseline="0">
              <a:solidFill>
                <a:schemeClr val="dk1"/>
              </a:solidFill>
              <a:effectLst/>
              <a:latin typeface="+mn-lt"/>
              <a:ea typeface="+mn-ea"/>
              <a:cs typeface="+mn-cs"/>
            </a:rPr>
            <a:t>年度においては</a:t>
          </a:r>
          <a:r>
            <a:rPr kumimoji="1" lang="en-US" altLang="ja-JP" sz="1100" b="0" i="0" baseline="0">
              <a:solidFill>
                <a:schemeClr val="dk1"/>
              </a:solidFill>
              <a:effectLst/>
              <a:latin typeface="+mn-lt"/>
              <a:ea typeface="+mn-ea"/>
              <a:cs typeface="+mn-cs"/>
            </a:rPr>
            <a:t>8</a:t>
          </a:r>
          <a:r>
            <a:rPr kumimoji="1" lang="ja-JP" altLang="ja-JP" sz="1100" b="0" i="0" baseline="0">
              <a:solidFill>
                <a:schemeClr val="dk1"/>
              </a:solidFill>
              <a:effectLst/>
              <a:latin typeface="+mn-lt"/>
              <a:ea typeface="+mn-ea"/>
              <a:cs typeface="+mn-cs"/>
            </a:rPr>
            <a:t>月豪雨により災害復旧費に多額の一般財源を繰越財源として要したため</a:t>
          </a:r>
          <a:r>
            <a:rPr kumimoji="1" lang="ja-JP" altLang="ja-JP" sz="1100">
              <a:solidFill>
                <a:schemeClr val="dk1"/>
              </a:solidFill>
              <a:effectLst/>
              <a:latin typeface="+mn-lt"/>
              <a:ea typeface="+mn-ea"/>
              <a:cs typeface="+mn-cs"/>
            </a:rPr>
            <a:t>減少した。令和４年度においては、新庁舎建設事業など</a:t>
          </a:r>
          <a:r>
            <a:rPr kumimoji="1" lang="ja-JP" altLang="ja-JP" sz="1100" b="0" i="0" baseline="0">
              <a:solidFill>
                <a:schemeClr val="dk1"/>
              </a:solidFill>
              <a:effectLst/>
              <a:latin typeface="+mn-lt"/>
              <a:ea typeface="+mn-ea"/>
              <a:cs typeface="+mn-cs"/>
            </a:rPr>
            <a:t>多額の一般財源を繰越財源として要したため</a:t>
          </a:r>
          <a:r>
            <a:rPr kumimoji="1" lang="ja-JP" altLang="ja-JP" sz="1100">
              <a:solidFill>
                <a:schemeClr val="dk1"/>
              </a:solidFill>
              <a:effectLst/>
              <a:latin typeface="+mn-lt"/>
              <a:ea typeface="+mn-ea"/>
              <a:cs typeface="+mn-cs"/>
            </a:rPr>
            <a:t>減少した。令和５年度においては、歳入から歳出を差し引いた形式収支の増により増加した。</a:t>
          </a:r>
          <a:r>
            <a:rPr kumimoji="1" lang="ja-JP" altLang="en-US" sz="1100">
              <a:solidFill>
                <a:schemeClr val="dk1"/>
              </a:solidFill>
              <a:effectLst/>
              <a:latin typeface="+mn-lt"/>
              <a:ea typeface="+mn-ea"/>
              <a:cs typeface="+mn-cs"/>
            </a:rPr>
            <a:t>令和６年度においては</a:t>
          </a:r>
          <a:r>
            <a:rPr kumimoji="1" lang="ja-JP" altLang="ja-JP" sz="1100">
              <a:solidFill>
                <a:schemeClr val="dk1"/>
              </a:solidFill>
              <a:effectLst/>
              <a:latin typeface="+mn-lt"/>
              <a:ea typeface="+mn-ea"/>
              <a:cs typeface="+mn-cs"/>
            </a:rPr>
            <a:t>歳入から歳出を差し引いた形式収支</a:t>
          </a:r>
          <a:r>
            <a:rPr kumimoji="1" lang="ja-JP" altLang="en-US" sz="1100">
              <a:solidFill>
                <a:schemeClr val="dk1"/>
              </a:solidFill>
              <a:effectLst/>
              <a:latin typeface="+mn-lt"/>
              <a:ea typeface="+mn-ea"/>
              <a:cs typeface="+mn-cs"/>
            </a:rPr>
            <a:t>は減少したものの、翌年度に繰越すべき財源が大幅に減少したことで増加した。</a:t>
          </a:r>
          <a:endParaRPr lang="ja-JP" altLang="ja-JP" sz="1400">
            <a:effectLst/>
          </a:endParaRPr>
        </a:p>
        <a:p>
          <a:r>
            <a:rPr kumimoji="1" lang="ja-JP" altLang="ja-JP" sz="1100">
              <a:solidFill>
                <a:schemeClr val="dk1"/>
              </a:solidFill>
              <a:effectLst/>
              <a:latin typeface="+mn-lt"/>
              <a:ea typeface="+mn-ea"/>
              <a:cs typeface="+mn-cs"/>
            </a:rPr>
            <a:t>　上水道企業会計は、起債償還額のピークを過ぎたことや世帯数の増加により利用料が増収になっていることから黒字額が増加した。</a:t>
          </a:r>
          <a:endParaRPr lang="ja-JP" altLang="ja-JP" sz="1400">
            <a:effectLst/>
          </a:endParaRPr>
        </a:p>
        <a:p>
          <a:r>
            <a:rPr kumimoji="1" lang="ja-JP" altLang="ja-JP" sz="1100">
              <a:solidFill>
                <a:schemeClr val="dk1"/>
              </a:solidFill>
              <a:effectLst/>
              <a:latin typeface="+mn-lt"/>
              <a:ea typeface="+mn-ea"/>
              <a:cs typeface="+mn-cs"/>
            </a:rPr>
            <a:t>　なお、国民健康保険、介護保険、後期高齢者医療保険事業などについても、一般会計からの繰出金を適正に行っていることから、平均的な水準となっている。</a:t>
          </a:r>
          <a:endParaRPr lang="ja-JP" altLang="ja-JP" sz="1400">
            <a:effectLst/>
          </a:endParaRPr>
        </a:p>
        <a:p>
          <a:r>
            <a:rPr kumimoji="1" lang="ja-JP" altLang="ja-JP" sz="1100">
              <a:solidFill>
                <a:schemeClr val="dk1"/>
              </a:solidFill>
              <a:effectLst/>
              <a:latin typeface="+mn-lt"/>
              <a:ea typeface="+mn-ea"/>
              <a:cs typeface="+mn-cs"/>
            </a:rPr>
            <a:t>　今後についても、適正に予算編成及び執行管理することで黒字を維持していく。</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長崎県波佐見町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800" b="0" i="0" baseline="0">
              <a:solidFill>
                <a:schemeClr val="dk1"/>
              </a:solidFill>
              <a:effectLst/>
              <a:latin typeface="+mn-lt"/>
              <a:ea typeface="+mn-ea"/>
              <a:cs typeface="+mn-cs"/>
            </a:rPr>
            <a:t>　普通会計の元利償還金は、平成</a:t>
          </a:r>
          <a:r>
            <a:rPr kumimoji="1" lang="en-US" altLang="ja-JP" sz="800" b="0" i="0" baseline="0">
              <a:solidFill>
                <a:schemeClr val="dk1"/>
              </a:solidFill>
              <a:effectLst/>
              <a:latin typeface="+mn-lt"/>
              <a:ea typeface="+mn-ea"/>
              <a:cs typeface="+mn-cs"/>
            </a:rPr>
            <a:t>27</a:t>
          </a:r>
          <a:r>
            <a:rPr kumimoji="1" lang="ja-JP" altLang="ja-JP" sz="800" b="0" i="0" baseline="0">
              <a:solidFill>
                <a:schemeClr val="dk1"/>
              </a:solidFill>
              <a:effectLst/>
              <a:latin typeface="+mn-lt"/>
              <a:ea typeface="+mn-ea"/>
              <a:cs typeface="+mn-cs"/>
            </a:rPr>
            <a:t>年度に</a:t>
          </a:r>
          <a:r>
            <a:rPr kumimoji="1" lang="en-US" altLang="ja-JP" sz="800" b="0" i="0" baseline="0">
              <a:solidFill>
                <a:schemeClr val="dk1"/>
              </a:solidFill>
              <a:effectLst/>
              <a:latin typeface="+mn-lt"/>
              <a:ea typeface="+mn-ea"/>
              <a:cs typeface="+mn-cs"/>
            </a:rPr>
            <a:t>7</a:t>
          </a:r>
          <a:r>
            <a:rPr kumimoji="1" lang="ja-JP" altLang="ja-JP" sz="800" b="0" i="0" baseline="0">
              <a:solidFill>
                <a:schemeClr val="dk1"/>
              </a:solidFill>
              <a:effectLst/>
              <a:latin typeface="+mn-lt"/>
              <a:ea typeface="+mn-ea"/>
              <a:cs typeface="+mn-cs"/>
            </a:rPr>
            <a:t>億円を切り、減少傾向が続いてい</a:t>
          </a:r>
          <a:r>
            <a:rPr kumimoji="1" lang="ja-JP" altLang="en-US" sz="800" b="0" i="0" baseline="0">
              <a:solidFill>
                <a:schemeClr val="dk1"/>
              </a:solidFill>
              <a:effectLst/>
              <a:latin typeface="+mn-lt"/>
              <a:ea typeface="+mn-ea"/>
              <a:cs typeface="+mn-cs"/>
            </a:rPr>
            <a:t>たが</a:t>
          </a:r>
          <a:r>
            <a:rPr kumimoji="1" lang="ja-JP" altLang="ja-JP" sz="800" b="0" i="0" baseline="0">
              <a:solidFill>
                <a:schemeClr val="dk1"/>
              </a:solidFill>
              <a:effectLst/>
              <a:latin typeface="+mn-lt"/>
              <a:ea typeface="+mn-ea"/>
              <a:cs typeface="+mn-cs"/>
            </a:rPr>
            <a:t>、令和</a:t>
          </a:r>
          <a:r>
            <a:rPr kumimoji="1" lang="en-US" altLang="ja-JP" sz="800" b="0" i="0" baseline="0">
              <a:solidFill>
                <a:schemeClr val="dk1"/>
              </a:solidFill>
              <a:effectLst/>
              <a:latin typeface="+mn-lt"/>
              <a:ea typeface="+mn-ea"/>
              <a:cs typeface="+mn-cs"/>
            </a:rPr>
            <a:t>6</a:t>
          </a:r>
          <a:r>
            <a:rPr kumimoji="1" lang="ja-JP" altLang="ja-JP" sz="800" b="0" i="0" baseline="0">
              <a:solidFill>
                <a:schemeClr val="dk1"/>
              </a:solidFill>
              <a:effectLst/>
              <a:latin typeface="+mn-lt"/>
              <a:ea typeface="+mn-ea"/>
              <a:cs typeface="+mn-cs"/>
            </a:rPr>
            <a:t>年度において、前年</a:t>
          </a:r>
          <a:r>
            <a:rPr kumimoji="1" lang="ja-JP" altLang="en-US" sz="800" b="0" i="0" baseline="0">
              <a:solidFill>
                <a:schemeClr val="dk1"/>
              </a:solidFill>
              <a:effectLst/>
              <a:latin typeface="+mn-lt"/>
              <a:ea typeface="+mn-ea"/>
              <a:cs typeface="+mn-cs"/>
            </a:rPr>
            <a:t>から</a:t>
          </a:r>
          <a:r>
            <a:rPr kumimoji="1" lang="en-US" altLang="ja-JP" sz="800" b="0" i="0" baseline="0">
              <a:solidFill>
                <a:schemeClr val="dk1"/>
              </a:solidFill>
              <a:effectLst/>
              <a:latin typeface="+mn-lt"/>
              <a:ea typeface="+mn-ea"/>
              <a:cs typeface="+mn-cs"/>
            </a:rPr>
            <a:t>30</a:t>
          </a:r>
          <a:r>
            <a:rPr kumimoji="1" lang="ja-JP" altLang="ja-JP" sz="800" b="0" i="0" baseline="0">
              <a:solidFill>
                <a:schemeClr val="dk1"/>
              </a:solidFill>
              <a:effectLst/>
              <a:latin typeface="+mn-lt"/>
              <a:ea typeface="+mn-ea"/>
              <a:cs typeface="+mn-cs"/>
            </a:rPr>
            <a:t>百万円</a:t>
          </a:r>
          <a:r>
            <a:rPr kumimoji="1" lang="ja-JP" altLang="en-US" sz="800" b="0" i="0" baseline="0">
              <a:solidFill>
                <a:schemeClr val="dk1"/>
              </a:solidFill>
              <a:effectLst/>
              <a:latin typeface="+mn-lt"/>
              <a:ea typeface="+mn-ea"/>
              <a:cs typeface="+mn-cs"/>
            </a:rPr>
            <a:t>増</a:t>
          </a:r>
          <a:r>
            <a:rPr kumimoji="1" lang="ja-JP" altLang="ja-JP" sz="800" b="0" i="0" baseline="0">
              <a:solidFill>
                <a:schemeClr val="dk1"/>
              </a:solidFill>
              <a:effectLst/>
              <a:latin typeface="+mn-lt"/>
              <a:ea typeface="+mn-ea"/>
              <a:cs typeface="+mn-cs"/>
            </a:rPr>
            <a:t>の</a:t>
          </a:r>
          <a:r>
            <a:rPr kumimoji="1" lang="en-US" altLang="ja-JP" sz="800" b="0" i="0" baseline="0">
              <a:solidFill>
                <a:schemeClr val="dk1"/>
              </a:solidFill>
              <a:effectLst/>
              <a:latin typeface="+mn-lt"/>
              <a:ea typeface="+mn-ea"/>
              <a:cs typeface="+mn-cs"/>
            </a:rPr>
            <a:t>538</a:t>
          </a:r>
          <a:r>
            <a:rPr kumimoji="1" lang="ja-JP" altLang="ja-JP" sz="800" b="0" i="0" baseline="0">
              <a:solidFill>
                <a:schemeClr val="dk1"/>
              </a:solidFill>
              <a:effectLst/>
              <a:latin typeface="+mn-lt"/>
              <a:ea typeface="+mn-ea"/>
              <a:cs typeface="+mn-cs"/>
            </a:rPr>
            <a:t>百万円となっている。</a:t>
          </a:r>
          <a:r>
            <a:rPr kumimoji="1" lang="ja-JP" altLang="en-US" sz="800" b="0" i="0" baseline="0">
              <a:solidFill>
                <a:schemeClr val="dk1"/>
              </a:solidFill>
              <a:effectLst/>
              <a:latin typeface="+mn-lt"/>
              <a:ea typeface="+mn-ea"/>
              <a:cs typeface="+mn-cs"/>
            </a:rPr>
            <a:t>　</a:t>
          </a:r>
          <a:r>
            <a:rPr kumimoji="1" lang="ja-JP" altLang="ja-JP" sz="800" b="0" i="0" baseline="0">
              <a:solidFill>
                <a:schemeClr val="dk1"/>
              </a:solidFill>
              <a:effectLst/>
              <a:latin typeface="+mn-lt"/>
              <a:ea typeface="+mn-ea"/>
              <a:cs typeface="+mn-cs"/>
            </a:rPr>
            <a:t>これは、</a:t>
          </a:r>
          <a:r>
            <a:rPr kumimoji="1" lang="ja-JP" altLang="en-US" sz="800" b="0" i="0" baseline="0">
              <a:solidFill>
                <a:schemeClr val="dk1"/>
              </a:solidFill>
              <a:effectLst/>
              <a:latin typeface="+mn-lt"/>
              <a:ea typeface="+mn-ea"/>
              <a:cs typeface="+mn-cs"/>
            </a:rPr>
            <a:t>令和</a:t>
          </a:r>
          <a:r>
            <a:rPr kumimoji="1" lang="en-US" altLang="ja-JP" sz="800" b="0" i="0" baseline="0">
              <a:solidFill>
                <a:schemeClr val="dk1"/>
              </a:solidFill>
              <a:effectLst/>
              <a:latin typeface="+mn-lt"/>
              <a:ea typeface="+mn-ea"/>
              <a:cs typeface="+mn-cs"/>
            </a:rPr>
            <a:t>2</a:t>
          </a:r>
          <a:r>
            <a:rPr kumimoji="1" lang="ja-JP" altLang="en-US" sz="800" b="0" i="0" baseline="0">
              <a:solidFill>
                <a:schemeClr val="dk1"/>
              </a:solidFill>
              <a:effectLst/>
              <a:latin typeface="+mn-lt"/>
              <a:ea typeface="+mn-ea"/>
              <a:cs typeface="+mn-cs"/>
            </a:rPr>
            <a:t>年度に借り入れた戸別受信機整備事業や歴史文化交流館整備事業</a:t>
          </a:r>
          <a:r>
            <a:rPr kumimoji="1" lang="ja-JP" altLang="ja-JP" sz="800" b="0" i="0" baseline="0">
              <a:solidFill>
                <a:schemeClr val="dk1"/>
              </a:solidFill>
              <a:effectLst/>
              <a:latin typeface="+mn-lt"/>
              <a:ea typeface="+mn-ea"/>
              <a:cs typeface="+mn-cs"/>
            </a:rPr>
            <a:t>の</a:t>
          </a:r>
          <a:r>
            <a:rPr kumimoji="1" lang="ja-JP" altLang="en-US" sz="800" b="0" i="0" baseline="0">
              <a:solidFill>
                <a:schemeClr val="dk1"/>
              </a:solidFill>
              <a:effectLst/>
              <a:latin typeface="+mn-lt"/>
              <a:ea typeface="+mn-ea"/>
              <a:cs typeface="+mn-cs"/>
            </a:rPr>
            <a:t>元金償還が開始したため。</a:t>
          </a:r>
          <a:endParaRPr kumimoji="1" lang="en-US" altLang="ja-JP" sz="800" b="0" i="0" baseline="0">
            <a:solidFill>
              <a:schemeClr val="dk1"/>
            </a:solidFill>
            <a:effectLst/>
            <a:latin typeface="+mn-lt"/>
            <a:ea typeface="+mn-ea"/>
            <a:cs typeface="+mn-cs"/>
          </a:endParaRPr>
        </a:p>
        <a:p>
          <a:pPr eaLnBrk="1" fontAlgn="auto" latinLnBrk="0" hangingPunct="1"/>
          <a:r>
            <a:rPr kumimoji="1" lang="ja-JP" altLang="en-US" sz="800" b="0" i="0" baseline="0">
              <a:solidFill>
                <a:schemeClr val="dk1"/>
              </a:solidFill>
              <a:effectLst/>
              <a:latin typeface="+mn-lt"/>
              <a:ea typeface="+mn-ea"/>
              <a:cs typeface="+mn-cs"/>
            </a:rPr>
            <a:t>　</a:t>
          </a:r>
          <a:r>
            <a:rPr kumimoji="1" lang="ja-JP" altLang="ja-JP" sz="800" b="0" i="0" baseline="0">
              <a:solidFill>
                <a:schemeClr val="dk1"/>
              </a:solidFill>
              <a:effectLst/>
              <a:latin typeface="+mn-lt"/>
              <a:ea typeface="+mn-ea"/>
              <a:cs typeface="+mn-cs"/>
            </a:rPr>
            <a:t>公営企業債の元利償還金に対する繰入金については、公営企業債である公共下水道事業債の元金償還額が増加傾向であるが決算状況により減額している。また、平成</a:t>
          </a:r>
          <a:r>
            <a:rPr kumimoji="1" lang="en-US" altLang="ja-JP" sz="800" b="0" i="0" baseline="0">
              <a:solidFill>
                <a:schemeClr val="dk1"/>
              </a:solidFill>
              <a:effectLst/>
              <a:latin typeface="+mn-lt"/>
              <a:ea typeface="+mn-ea"/>
              <a:cs typeface="+mn-cs"/>
            </a:rPr>
            <a:t>30</a:t>
          </a:r>
          <a:r>
            <a:rPr kumimoji="1" lang="ja-JP" altLang="ja-JP" sz="800" b="0" i="0" baseline="0">
              <a:solidFill>
                <a:schemeClr val="dk1"/>
              </a:solidFill>
              <a:effectLst/>
              <a:latin typeface="+mn-lt"/>
              <a:ea typeface="+mn-ea"/>
              <a:cs typeface="+mn-cs"/>
            </a:rPr>
            <a:t>年度から工業用水道事業の元金償還が開始されたこともあり年々増加傾向にある。</a:t>
          </a:r>
          <a:endParaRPr lang="ja-JP" altLang="ja-JP" sz="800">
            <a:effectLst/>
          </a:endParaRPr>
        </a:p>
        <a:p>
          <a:pPr eaLnBrk="1" fontAlgn="auto" latinLnBrk="0" hangingPunct="1"/>
          <a:r>
            <a:rPr kumimoji="1" lang="ja-JP" altLang="ja-JP" sz="800" b="0" i="0" baseline="0">
              <a:solidFill>
                <a:schemeClr val="dk1"/>
              </a:solidFill>
              <a:effectLst/>
              <a:latin typeface="+mn-lt"/>
              <a:ea typeface="+mn-ea"/>
              <a:cs typeface="+mn-cs"/>
            </a:rPr>
            <a:t>　一部事務組合（東彼地区保健福祉組合）に係る準元利償還金については、普通交付税で措置される事業費補正・公債費補正が公債費を</a:t>
          </a:r>
          <a:r>
            <a:rPr kumimoji="1" lang="ja-JP" altLang="en-US" sz="800" b="0" i="0" baseline="0">
              <a:solidFill>
                <a:schemeClr val="dk1"/>
              </a:solidFill>
              <a:effectLst/>
              <a:latin typeface="+mn-lt"/>
              <a:ea typeface="+mn-ea"/>
              <a:cs typeface="+mn-cs"/>
            </a:rPr>
            <a:t>下回</a:t>
          </a:r>
          <a:r>
            <a:rPr kumimoji="1" lang="ja-JP" altLang="ja-JP" sz="800" b="0" i="0" baseline="0">
              <a:solidFill>
                <a:schemeClr val="dk1"/>
              </a:solidFill>
              <a:effectLst/>
              <a:latin typeface="+mn-lt"/>
              <a:ea typeface="+mn-ea"/>
              <a:cs typeface="+mn-cs"/>
            </a:rPr>
            <a:t>ったことで分担金が生じた</a:t>
          </a:r>
          <a:r>
            <a:rPr kumimoji="1" lang="ja-JP" altLang="en-US" sz="800" b="0" i="0" baseline="0">
              <a:solidFill>
                <a:schemeClr val="dk1"/>
              </a:solidFill>
              <a:effectLst/>
              <a:latin typeface="+mn-lt"/>
              <a:ea typeface="+mn-ea"/>
              <a:cs typeface="+mn-cs"/>
            </a:rPr>
            <a:t>。</a:t>
          </a:r>
          <a:endParaRPr lang="ja-JP" altLang="ja-JP" sz="800">
            <a:effectLst/>
          </a:endParaRPr>
        </a:p>
        <a:p>
          <a:pPr eaLnBrk="1" fontAlgn="auto" latinLnBrk="0" hangingPunct="1"/>
          <a:r>
            <a:rPr kumimoji="1" lang="ja-JP" altLang="ja-JP" sz="800" b="0" i="0" baseline="0">
              <a:solidFill>
                <a:schemeClr val="dk1"/>
              </a:solidFill>
              <a:effectLst/>
              <a:latin typeface="+mn-lt"/>
              <a:ea typeface="+mn-ea"/>
              <a:cs typeface="+mn-cs"/>
            </a:rPr>
            <a:t>　算入公債費等については、公債費補正の減</a:t>
          </a:r>
          <a:r>
            <a:rPr kumimoji="1" lang="ja-JP" altLang="en-US" sz="800" b="0" i="0" baseline="0">
              <a:solidFill>
                <a:schemeClr val="dk1"/>
              </a:solidFill>
              <a:effectLst/>
              <a:latin typeface="+mn-lt"/>
              <a:ea typeface="+mn-ea"/>
              <a:cs typeface="+mn-cs"/>
            </a:rPr>
            <a:t>があったものの、</a:t>
          </a:r>
          <a:r>
            <a:rPr kumimoji="1" lang="ja-JP" altLang="ja-JP" sz="800" b="0" i="0" baseline="0">
              <a:solidFill>
                <a:schemeClr val="dk1"/>
              </a:solidFill>
              <a:effectLst/>
              <a:latin typeface="+mn-lt"/>
              <a:ea typeface="+mn-ea"/>
              <a:cs typeface="+mn-cs"/>
            </a:rPr>
            <a:t>公債費に充当可能な住宅使用料や事業費補正の</a:t>
          </a:r>
          <a:r>
            <a:rPr kumimoji="1" lang="ja-JP" altLang="en-US" sz="800" b="0" i="0" baseline="0">
              <a:solidFill>
                <a:schemeClr val="dk1"/>
              </a:solidFill>
              <a:effectLst/>
              <a:latin typeface="+mn-lt"/>
              <a:ea typeface="+mn-ea"/>
              <a:cs typeface="+mn-cs"/>
            </a:rPr>
            <a:t>増</a:t>
          </a:r>
          <a:r>
            <a:rPr kumimoji="1" lang="ja-JP" altLang="ja-JP" sz="800" b="0" i="0" baseline="0">
              <a:solidFill>
                <a:schemeClr val="dk1"/>
              </a:solidFill>
              <a:effectLst/>
              <a:latin typeface="+mn-lt"/>
              <a:ea typeface="+mn-ea"/>
              <a:cs typeface="+mn-cs"/>
            </a:rPr>
            <a:t>により、前年に比べ</a:t>
          </a:r>
          <a:r>
            <a:rPr kumimoji="1" lang="ja-JP" altLang="en-US" sz="800" b="0" i="0" baseline="0">
              <a:solidFill>
                <a:schemeClr val="dk1"/>
              </a:solidFill>
              <a:effectLst/>
              <a:latin typeface="+mn-lt"/>
              <a:ea typeface="+mn-ea"/>
              <a:cs typeface="+mn-cs"/>
            </a:rPr>
            <a:t>増</a:t>
          </a:r>
          <a:r>
            <a:rPr kumimoji="1" lang="ja-JP" altLang="ja-JP" sz="800" b="0" i="0" baseline="0">
              <a:solidFill>
                <a:schemeClr val="dk1"/>
              </a:solidFill>
              <a:effectLst/>
              <a:latin typeface="+mn-lt"/>
              <a:ea typeface="+mn-ea"/>
              <a:cs typeface="+mn-cs"/>
            </a:rPr>
            <a:t>となっている。</a:t>
          </a:r>
          <a:endParaRPr lang="ja-JP" altLang="ja-JP" sz="800">
            <a:effectLst/>
          </a:endParaRPr>
        </a:p>
        <a:p>
          <a:pPr eaLnBrk="1" fontAlgn="auto" latinLnBrk="0" hangingPunct="1"/>
          <a:r>
            <a:rPr kumimoji="1" lang="ja-JP" altLang="ja-JP" sz="800" b="0" i="0" baseline="0">
              <a:solidFill>
                <a:schemeClr val="dk1"/>
              </a:solidFill>
              <a:effectLst/>
              <a:latin typeface="+mn-lt"/>
              <a:ea typeface="+mn-ea"/>
              <a:cs typeface="+mn-cs"/>
            </a:rPr>
            <a:t>　実質公債費比率については平成</a:t>
          </a:r>
          <a:r>
            <a:rPr kumimoji="1" lang="en-US" altLang="ja-JP" sz="800" b="0" i="0" baseline="0">
              <a:solidFill>
                <a:schemeClr val="dk1"/>
              </a:solidFill>
              <a:effectLst/>
              <a:latin typeface="+mn-lt"/>
              <a:ea typeface="+mn-ea"/>
              <a:cs typeface="+mn-cs"/>
            </a:rPr>
            <a:t>22</a:t>
          </a:r>
          <a:r>
            <a:rPr kumimoji="1" lang="ja-JP" altLang="ja-JP" sz="800" b="0" i="0" baseline="0">
              <a:solidFill>
                <a:schemeClr val="dk1"/>
              </a:solidFill>
              <a:effectLst/>
              <a:latin typeface="+mn-lt"/>
              <a:ea typeface="+mn-ea"/>
              <a:cs typeface="+mn-cs"/>
            </a:rPr>
            <a:t>年度の</a:t>
          </a:r>
          <a:r>
            <a:rPr kumimoji="1" lang="en-US" altLang="ja-JP" sz="800" b="0" i="0" baseline="0">
              <a:solidFill>
                <a:schemeClr val="dk1"/>
              </a:solidFill>
              <a:effectLst/>
              <a:latin typeface="+mn-lt"/>
              <a:ea typeface="+mn-ea"/>
              <a:cs typeface="+mn-cs"/>
            </a:rPr>
            <a:t>17.2</a:t>
          </a:r>
          <a:r>
            <a:rPr kumimoji="1" lang="ja-JP" altLang="ja-JP" sz="800" b="0" i="0" baseline="0">
              <a:solidFill>
                <a:schemeClr val="dk1"/>
              </a:solidFill>
              <a:effectLst/>
              <a:latin typeface="+mn-lt"/>
              <a:ea typeface="+mn-ea"/>
              <a:cs typeface="+mn-cs"/>
            </a:rPr>
            <a:t>％をピークに年々改善してい</a:t>
          </a:r>
          <a:r>
            <a:rPr kumimoji="1" lang="ja-JP" altLang="en-US" sz="800" b="0" i="0" baseline="0">
              <a:solidFill>
                <a:schemeClr val="dk1"/>
              </a:solidFill>
              <a:effectLst/>
              <a:latin typeface="+mn-lt"/>
              <a:ea typeface="+mn-ea"/>
              <a:cs typeface="+mn-cs"/>
            </a:rPr>
            <a:t>たが、</a:t>
          </a:r>
          <a:r>
            <a:rPr kumimoji="1" lang="ja-JP" altLang="ja-JP" sz="800" b="0" i="0" baseline="0">
              <a:solidFill>
                <a:schemeClr val="dk1"/>
              </a:solidFill>
              <a:effectLst/>
              <a:latin typeface="+mn-lt"/>
              <a:ea typeface="+mn-ea"/>
              <a:cs typeface="+mn-cs"/>
            </a:rPr>
            <a:t>令和</a:t>
          </a:r>
          <a:r>
            <a:rPr kumimoji="1" lang="en-US" altLang="ja-JP" sz="800" b="0" i="0" baseline="0">
              <a:solidFill>
                <a:schemeClr val="dk1"/>
              </a:solidFill>
              <a:effectLst/>
              <a:latin typeface="+mn-lt"/>
              <a:ea typeface="+mn-ea"/>
              <a:cs typeface="+mn-cs"/>
            </a:rPr>
            <a:t>2</a:t>
          </a:r>
          <a:r>
            <a:rPr kumimoji="1" lang="ja-JP" altLang="ja-JP" sz="800" b="0" i="0" baseline="0">
              <a:solidFill>
                <a:schemeClr val="dk1"/>
              </a:solidFill>
              <a:effectLst/>
              <a:latin typeface="+mn-lt"/>
              <a:ea typeface="+mn-ea"/>
              <a:cs typeface="+mn-cs"/>
            </a:rPr>
            <a:t>年度に借り入れた戸別受信機整備事業や歴史文化交流館整備事業の元金償還</a:t>
          </a:r>
          <a:r>
            <a:rPr kumimoji="1" lang="ja-JP" altLang="en-US" sz="800" b="0" i="0" baseline="0">
              <a:solidFill>
                <a:schemeClr val="dk1"/>
              </a:solidFill>
              <a:effectLst/>
              <a:latin typeface="+mn-lt"/>
              <a:ea typeface="+mn-ea"/>
              <a:cs typeface="+mn-cs"/>
            </a:rPr>
            <a:t>開始により、令和</a:t>
          </a:r>
          <a:r>
            <a:rPr kumimoji="1" lang="en-US" altLang="ja-JP" sz="800" b="0" i="0" baseline="0">
              <a:solidFill>
                <a:schemeClr val="dk1"/>
              </a:solidFill>
              <a:effectLst/>
              <a:latin typeface="+mn-lt"/>
              <a:ea typeface="+mn-ea"/>
              <a:cs typeface="+mn-cs"/>
            </a:rPr>
            <a:t>6</a:t>
          </a:r>
          <a:r>
            <a:rPr kumimoji="1" lang="ja-JP" altLang="en-US" sz="800" b="0" i="0" baseline="0">
              <a:solidFill>
                <a:schemeClr val="dk1"/>
              </a:solidFill>
              <a:effectLst/>
              <a:latin typeface="+mn-lt"/>
              <a:ea typeface="+mn-ea"/>
              <a:cs typeface="+mn-cs"/>
            </a:rPr>
            <a:t>年度は前年度から</a:t>
          </a:r>
          <a:r>
            <a:rPr kumimoji="1" lang="en-US" altLang="ja-JP" sz="800" b="0" i="0" baseline="0">
              <a:solidFill>
                <a:schemeClr val="dk1"/>
              </a:solidFill>
              <a:effectLst/>
              <a:latin typeface="+mn-lt"/>
              <a:ea typeface="+mn-ea"/>
              <a:cs typeface="+mn-cs"/>
            </a:rPr>
            <a:t>0.6</a:t>
          </a:r>
          <a:r>
            <a:rPr kumimoji="1" lang="ja-JP" altLang="en-US" sz="800" b="0" i="0" baseline="0">
              <a:solidFill>
                <a:schemeClr val="dk1"/>
              </a:solidFill>
              <a:effectLst/>
              <a:latin typeface="+mn-lt"/>
              <a:ea typeface="+mn-ea"/>
              <a:cs typeface="+mn-cs"/>
            </a:rPr>
            <a:t>ポイント増の</a:t>
          </a:r>
          <a:r>
            <a:rPr kumimoji="1" lang="en-US" altLang="ja-JP" sz="800" b="0" i="0" baseline="0">
              <a:solidFill>
                <a:schemeClr val="dk1"/>
              </a:solidFill>
              <a:effectLst/>
              <a:latin typeface="+mn-lt"/>
              <a:ea typeface="+mn-ea"/>
              <a:cs typeface="+mn-cs"/>
            </a:rPr>
            <a:t>9.0</a:t>
          </a:r>
          <a:r>
            <a:rPr kumimoji="1" lang="ja-JP" altLang="en-US" sz="800" b="0" i="0" baseline="0">
              <a:solidFill>
                <a:schemeClr val="dk1"/>
              </a:solidFill>
              <a:effectLst/>
              <a:latin typeface="+mn-lt"/>
              <a:ea typeface="+mn-ea"/>
              <a:cs typeface="+mn-cs"/>
            </a:rPr>
            <a:t>％となった。今後は</a:t>
          </a:r>
          <a:r>
            <a:rPr kumimoji="1" lang="ja-JP" altLang="ja-JP" sz="800" b="0" i="0" baseline="0">
              <a:solidFill>
                <a:schemeClr val="dk1"/>
              </a:solidFill>
              <a:effectLst/>
              <a:latin typeface="+mn-lt"/>
              <a:ea typeface="+mn-ea"/>
              <a:cs typeface="+mn-cs"/>
            </a:rPr>
            <a:t>歴史文化交流館整備事業や新庁舎建設事業</a:t>
          </a:r>
          <a:r>
            <a:rPr kumimoji="1" lang="ja-JP" altLang="en-US" sz="800" b="0" i="0" baseline="0">
              <a:solidFill>
                <a:schemeClr val="dk1"/>
              </a:solidFill>
              <a:effectLst/>
              <a:latin typeface="+mn-lt"/>
              <a:ea typeface="+mn-ea"/>
              <a:cs typeface="+mn-cs"/>
            </a:rPr>
            <a:t>など</a:t>
          </a:r>
          <a:r>
            <a:rPr kumimoji="1" lang="ja-JP" altLang="ja-JP" sz="800" b="0" i="0" baseline="0">
              <a:solidFill>
                <a:schemeClr val="dk1"/>
              </a:solidFill>
              <a:effectLst/>
              <a:latin typeface="+mn-lt"/>
              <a:ea typeface="+mn-ea"/>
              <a:cs typeface="+mn-cs"/>
            </a:rPr>
            <a:t>の</a:t>
          </a:r>
          <a:r>
            <a:rPr kumimoji="1" lang="ja-JP" altLang="en-US" sz="800" b="0" i="0" baseline="0">
              <a:solidFill>
                <a:schemeClr val="dk1"/>
              </a:solidFill>
              <a:effectLst/>
              <a:latin typeface="+mn-lt"/>
              <a:ea typeface="+mn-ea"/>
              <a:cs typeface="+mn-cs"/>
            </a:rPr>
            <a:t>過去の大型事業の</a:t>
          </a:r>
          <a:r>
            <a:rPr kumimoji="1" lang="ja-JP" altLang="ja-JP" sz="800" b="0" i="0" baseline="0">
              <a:solidFill>
                <a:schemeClr val="dk1"/>
              </a:solidFill>
              <a:effectLst/>
              <a:latin typeface="+mn-lt"/>
              <a:ea typeface="+mn-ea"/>
              <a:cs typeface="+mn-cs"/>
            </a:rPr>
            <a:t>償還</a:t>
          </a:r>
          <a:r>
            <a:rPr kumimoji="1" lang="ja-JP" altLang="en-US" sz="800" b="0" i="0" baseline="0">
              <a:solidFill>
                <a:schemeClr val="dk1"/>
              </a:solidFill>
              <a:effectLst/>
              <a:latin typeface="+mn-lt"/>
              <a:ea typeface="+mn-ea"/>
              <a:cs typeface="+mn-cs"/>
            </a:rPr>
            <a:t>により</a:t>
          </a:r>
          <a:r>
            <a:rPr kumimoji="1" lang="ja-JP" altLang="ja-JP" sz="800" b="0" i="0" baseline="0">
              <a:solidFill>
                <a:schemeClr val="dk1"/>
              </a:solidFill>
              <a:effectLst/>
              <a:latin typeface="+mn-lt"/>
              <a:ea typeface="+mn-ea"/>
              <a:cs typeface="+mn-cs"/>
            </a:rPr>
            <a:t>、徐々に比率が上昇していくと見込んでいる。</a:t>
          </a:r>
          <a:endParaRPr lang="ja-JP" altLang="ja-JP" sz="8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endParaRPr kumimoji="1" lang="en-US" altLang="ja-JP" sz="1000">
            <a:latin typeface="ＭＳ ゴシック" pitchFamily="49" charset="-128"/>
            <a:ea typeface="ＭＳ ゴシック" pitchFamily="49" charset="-128"/>
          </a:endParaRPr>
        </a:p>
        <a:p>
          <a:endParaRPr kumimoji="1" lang="en-US" altLang="ja-JP"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長崎県波佐見町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900" b="0" i="0" baseline="0">
              <a:solidFill>
                <a:schemeClr val="dk1"/>
              </a:solidFill>
              <a:effectLst/>
              <a:latin typeface="+mn-lt"/>
              <a:ea typeface="+mn-ea"/>
              <a:cs typeface="+mn-cs"/>
            </a:rPr>
            <a:t>　平成</a:t>
          </a:r>
          <a:r>
            <a:rPr kumimoji="1" lang="en-US" altLang="ja-JP" sz="900" b="0" i="0" baseline="0">
              <a:solidFill>
                <a:schemeClr val="dk1"/>
              </a:solidFill>
              <a:effectLst/>
              <a:latin typeface="+mn-lt"/>
              <a:ea typeface="+mn-ea"/>
              <a:cs typeface="+mn-cs"/>
            </a:rPr>
            <a:t>29</a:t>
          </a:r>
          <a:r>
            <a:rPr kumimoji="1" lang="ja-JP" altLang="ja-JP" sz="900" b="0" i="0" baseline="0">
              <a:solidFill>
                <a:schemeClr val="dk1"/>
              </a:solidFill>
              <a:effectLst/>
              <a:latin typeface="+mn-lt"/>
              <a:ea typeface="+mn-ea"/>
              <a:cs typeface="+mn-cs"/>
            </a:rPr>
            <a:t>年度は</a:t>
          </a:r>
          <a:r>
            <a:rPr kumimoji="1" lang="en-US" altLang="ja-JP" sz="900" b="0" i="0" baseline="0">
              <a:solidFill>
                <a:schemeClr val="dk1"/>
              </a:solidFill>
              <a:effectLst/>
              <a:latin typeface="+mn-lt"/>
              <a:ea typeface="+mn-ea"/>
              <a:cs typeface="+mn-cs"/>
            </a:rPr>
            <a:t>10.2</a:t>
          </a:r>
          <a:r>
            <a:rPr kumimoji="1" lang="ja-JP" altLang="ja-JP" sz="900" b="0" i="0" baseline="0">
              <a:solidFill>
                <a:schemeClr val="dk1"/>
              </a:solidFill>
              <a:effectLst/>
              <a:latin typeface="+mn-lt"/>
              <a:ea typeface="+mn-ea"/>
              <a:cs typeface="+mn-cs"/>
            </a:rPr>
            <a:t>％であったが、年々比率は改善傾向にあり、令和</a:t>
          </a:r>
          <a:r>
            <a:rPr kumimoji="1" lang="en-US" altLang="ja-JP" sz="900" b="0" i="0" baseline="0">
              <a:solidFill>
                <a:schemeClr val="dk1"/>
              </a:solidFill>
              <a:effectLst/>
              <a:latin typeface="+mn-lt"/>
              <a:ea typeface="+mn-ea"/>
              <a:cs typeface="+mn-cs"/>
            </a:rPr>
            <a:t>6</a:t>
          </a:r>
          <a:r>
            <a:rPr kumimoji="1" lang="ja-JP" altLang="ja-JP" sz="900" b="0" i="0" baseline="0">
              <a:solidFill>
                <a:schemeClr val="dk1"/>
              </a:solidFill>
              <a:effectLst/>
              <a:latin typeface="+mn-lt"/>
              <a:ea typeface="+mn-ea"/>
              <a:cs typeface="+mn-cs"/>
            </a:rPr>
            <a:t>年度は△</a:t>
          </a:r>
          <a:r>
            <a:rPr kumimoji="1" lang="en-US" altLang="ja-JP" sz="900" b="0" i="0" baseline="0">
              <a:solidFill>
                <a:schemeClr val="dk1"/>
              </a:solidFill>
              <a:effectLst/>
              <a:latin typeface="+mn-lt"/>
              <a:ea typeface="+mn-ea"/>
              <a:cs typeface="+mn-cs"/>
            </a:rPr>
            <a:t>35.8</a:t>
          </a:r>
          <a:r>
            <a:rPr kumimoji="1" lang="ja-JP" altLang="ja-JP" sz="900" b="0" i="0" baseline="0">
              <a:solidFill>
                <a:schemeClr val="dk1"/>
              </a:solidFill>
              <a:effectLst/>
              <a:latin typeface="+mn-lt"/>
              <a:ea typeface="+mn-ea"/>
              <a:cs typeface="+mn-cs"/>
            </a:rPr>
            <a:t>％となっている。</a:t>
          </a:r>
          <a:endParaRPr lang="ja-JP" altLang="ja-JP" sz="900">
            <a:effectLst/>
          </a:endParaRPr>
        </a:p>
        <a:p>
          <a:pPr eaLnBrk="1" fontAlgn="auto" latinLnBrk="0" hangingPunct="1"/>
          <a:r>
            <a:rPr kumimoji="1" lang="ja-JP" altLang="ja-JP" sz="900" b="0" i="0" baseline="0">
              <a:solidFill>
                <a:schemeClr val="dk1"/>
              </a:solidFill>
              <a:effectLst/>
              <a:latin typeface="+mn-lt"/>
              <a:ea typeface="+mn-ea"/>
              <a:cs typeface="+mn-cs"/>
            </a:rPr>
            <a:t>　将来負担額においては、一般会計における地方債残高が</a:t>
          </a:r>
          <a:r>
            <a:rPr kumimoji="1" lang="ja-JP" altLang="en-US" sz="900" b="0" i="0" baseline="0">
              <a:solidFill>
                <a:schemeClr val="dk1"/>
              </a:solidFill>
              <a:effectLst/>
              <a:latin typeface="+mn-lt"/>
              <a:ea typeface="+mn-ea"/>
              <a:cs typeface="+mn-cs"/>
            </a:rPr>
            <a:t>減少し</a:t>
          </a:r>
          <a:r>
            <a:rPr kumimoji="1" lang="ja-JP" altLang="ja-JP" sz="900" b="0" i="0" baseline="0">
              <a:solidFill>
                <a:schemeClr val="dk1"/>
              </a:solidFill>
              <a:effectLst/>
              <a:latin typeface="+mn-lt"/>
              <a:ea typeface="+mn-ea"/>
              <a:cs typeface="+mn-cs"/>
            </a:rPr>
            <a:t>、将来負担額から差し引かれる充当可能特定財源等について</a:t>
          </a:r>
          <a:r>
            <a:rPr kumimoji="1" lang="ja-JP" altLang="en-US" sz="900" b="0" i="0" baseline="0">
              <a:solidFill>
                <a:schemeClr val="dk1"/>
              </a:solidFill>
              <a:effectLst/>
              <a:latin typeface="+mn-lt"/>
              <a:ea typeface="+mn-ea"/>
              <a:cs typeface="+mn-cs"/>
            </a:rPr>
            <a:t>も</a:t>
          </a:r>
          <a:r>
            <a:rPr kumimoji="1" lang="ja-JP" altLang="ja-JP" sz="900" b="0" i="0" baseline="0">
              <a:solidFill>
                <a:schemeClr val="dk1"/>
              </a:solidFill>
              <a:effectLst/>
              <a:latin typeface="+mn-lt"/>
              <a:ea typeface="+mn-ea"/>
              <a:cs typeface="+mn-cs"/>
            </a:rPr>
            <a:t>、</a:t>
          </a:r>
          <a:r>
            <a:rPr kumimoji="1" lang="ja-JP" altLang="en-US" sz="900" b="0" i="0" baseline="0">
              <a:solidFill>
                <a:schemeClr val="dk1"/>
              </a:solidFill>
              <a:effectLst/>
              <a:latin typeface="+mn-lt"/>
              <a:ea typeface="+mn-ea"/>
              <a:cs typeface="+mn-cs"/>
            </a:rPr>
            <a:t>ふるさとづくり応援基金への積み立てなど</a:t>
          </a:r>
          <a:r>
            <a:rPr kumimoji="1" lang="ja-JP" altLang="ja-JP" sz="900" b="0" i="0" baseline="0">
              <a:solidFill>
                <a:schemeClr val="dk1"/>
              </a:solidFill>
              <a:effectLst/>
              <a:latin typeface="+mn-lt"/>
              <a:ea typeface="+mn-ea"/>
              <a:cs typeface="+mn-cs"/>
            </a:rPr>
            <a:t>基金積立</a:t>
          </a:r>
          <a:r>
            <a:rPr kumimoji="1" lang="ja-JP" altLang="en-US" sz="900" b="0" i="0" baseline="0">
              <a:solidFill>
                <a:schemeClr val="dk1"/>
              </a:solidFill>
              <a:effectLst/>
              <a:latin typeface="+mn-lt"/>
              <a:ea typeface="+mn-ea"/>
              <a:cs typeface="+mn-cs"/>
            </a:rPr>
            <a:t>が順調であるため</a:t>
          </a:r>
          <a:r>
            <a:rPr kumimoji="1" lang="ja-JP" altLang="ja-JP" sz="900" b="0" i="0" baseline="0">
              <a:solidFill>
                <a:schemeClr val="dk1"/>
              </a:solidFill>
              <a:effectLst/>
              <a:latin typeface="+mn-lt"/>
              <a:ea typeface="+mn-ea"/>
              <a:cs typeface="+mn-cs"/>
            </a:rPr>
            <a:t>、充当可能基金が</a:t>
          </a:r>
          <a:r>
            <a:rPr kumimoji="1" lang="en-US" altLang="ja-JP" sz="900" b="0" i="0" baseline="0">
              <a:solidFill>
                <a:schemeClr val="dk1"/>
              </a:solidFill>
              <a:effectLst/>
              <a:latin typeface="+mn-lt"/>
              <a:ea typeface="+mn-ea"/>
              <a:cs typeface="+mn-cs"/>
            </a:rPr>
            <a:t>68</a:t>
          </a:r>
          <a:r>
            <a:rPr kumimoji="1" lang="ja-JP" altLang="ja-JP" sz="900" b="0" i="0" baseline="0">
              <a:solidFill>
                <a:schemeClr val="dk1"/>
              </a:solidFill>
              <a:effectLst/>
              <a:latin typeface="+mn-lt"/>
              <a:ea typeface="+mn-ea"/>
              <a:cs typeface="+mn-cs"/>
            </a:rPr>
            <a:t>百万円</a:t>
          </a:r>
          <a:r>
            <a:rPr kumimoji="1" lang="ja-JP" altLang="en-US" sz="900" b="0" i="0" baseline="0">
              <a:solidFill>
                <a:schemeClr val="dk1"/>
              </a:solidFill>
              <a:effectLst/>
              <a:latin typeface="+mn-lt"/>
              <a:ea typeface="+mn-ea"/>
              <a:cs typeface="+mn-cs"/>
            </a:rPr>
            <a:t>増</a:t>
          </a:r>
          <a:r>
            <a:rPr kumimoji="1" lang="ja-JP" altLang="ja-JP" sz="900" b="0" i="0" baseline="0">
              <a:solidFill>
                <a:schemeClr val="dk1"/>
              </a:solidFill>
              <a:effectLst/>
              <a:latin typeface="+mn-lt"/>
              <a:ea typeface="+mn-ea"/>
              <a:cs typeface="+mn-cs"/>
            </a:rPr>
            <a:t>となり、将来負担比率は昨年度に比べ</a:t>
          </a:r>
          <a:r>
            <a:rPr kumimoji="1" lang="ja-JP" altLang="en-US" sz="900" b="0" i="0" baseline="0">
              <a:solidFill>
                <a:schemeClr val="dk1"/>
              </a:solidFill>
              <a:effectLst/>
              <a:latin typeface="+mn-lt"/>
              <a:ea typeface="+mn-ea"/>
              <a:cs typeface="+mn-cs"/>
            </a:rPr>
            <a:t>改善</a:t>
          </a:r>
          <a:r>
            <a:rPr kumimoji="1" lang="ja-JP" altLang="ja-JP" sz="900" b="0" i="0" baseline="0">
              <a:solidFill>
                <a:schemeClr val="dk1"/>
              </a:solidFill>
              <a:effectLst/>
              <a:latin typeface="+mn-lt"/>
              <a:ea typeface="+mn-ea"/>
              <a:cs typeface="+mn-cs"/>
            </a:rPr>
            <a:t>する形となった。</a:t>
          </a:r>
          <a:endParaRPr lang="ja-JP" altLang="ja-JP" sz="900">
            <a:effectLst/>
          </a:endParaRPr>
        </a:p>
        <a:p>
          <a:pPr eaLnBrk="1" fontAlgn="auto" latinLnBrk="0" hangingPunct="1"/>
          <a:r>
            <a:rPr kumimoji="1" lang="ja-JP" altLang="ja-JP" sz="900" b="0" i="0" baseline="0">
              <a:solidFill>
                <a:schemeClr val="dk1"/>
              </a:solidFill>
              <a:effectLst/>
              <a:latin typeface="+mn-lt"/>
              <a:ea typeface="+mn-ea"/>
              <a:cs typeface="+mn-cs"/>
            </a:rPr>
            <a:t>　今後において、福祉組合のごみ処理施設における起債額の元金償還が令和</a:t>
          </a:r>
          <a:r>
            <a:rPr kumimoji="1" lang="en-US" altLang="ja-JP" sz="900" b="0" i="0" baseline="0">
              <a:solidFill>
                <a:schemeClr val="dk1"/>
              </a:solidFill>
              <a:effectLst/>
              <a:latin typeface="+mn-lt"/>
              <a:ea typeface="+mn-ea"/>
              <a:cs typeface="+mn-cs"/>
            </a:rPr>
            <a:t>3</a:t>
          </a:r>
          <a:r>
            <a:rPr kumimoji="1" lang="ja-JP" altLang="ja-JP" sz="900" b="0" i="0" baseline="0">
              <a:solidFill>
                <a:schemeClr val="dk1"/>
              </a:solidFill>
              <a:effectLst/>
              <a:latin typeface="+mn-lt"/>
              <a:ea typeface="+mn-ea"/>
              <a:cs typeface="+mn-cs"/>
            </a:rPr>
            <a:t>年度から始まったことや、歴文化交流館整備事業や新庁舎建設事業に対する地方債の発行額が多額であること、その他にも老朽化に伴う施設改修への基金充当と、近年の障害者支援事業や認定こども園等への給付費の増といった社会保障関連の著しい伸びによる基金積立額の鈍化、普通交付税で措置されている公債費補正等の減少、職員数の増加に伴う退職手当見込み額増など状況は変化していくと考えられるため、</a:t>
          </a:r>
          <a:r>
            <a:rPr kumimoji="1" lang="ja-JP" altLang="en-US" sz="900" b="0" i="0" baseline="0">
              <a:solidFill>
                <a:schemeClr val="dk1"/>
              </a:solidFill>
              <a:effectLst/>
              <a:latin typeface="+mn-lt"/>
              <a:ea typeface="+mn-ea"/>
              <a:cs typeface="+mn-cs"/>
            </a:rPr>
            <a:t>横ばい若しくは悪化</a:t>
          </a:r>
          <a:r>
            <a:rPr kumimoji="1" lang="ja-JP" altLang="ja-JP" sz="900" b="0" i="0" baseline="0">
              <a:solidFill>
                <a:schemeClr val="dk1"/>
              </a:solidFill>
              <a:effectLst/>
              <a:latin typeface="+mn-lt"/>
              <a:ea typeface="+mn-ea"/>
              <a:cs typeface="+mn-cs"/>
            </a:rPr>
            <a:t>傾向で推移すると見込んでいる。</a:t>
          </a:r>
          <a:endParaRPr kumimoji="1" lang="en-US" altLang="ja-JP" sz="900" b="0" i="0" baseline="0">
            <a:solidFill>
              <a:schemeClr val="dk1"/>
            </a:solidFill>
            <a:effectLst/>
            <a:latin typeface="+mn-lt"/>
            <a:ea typeface="+mn-ea"/>
            <a:cs typeface="+mn-cs"/>
          </a:endParaRPr>
        </a:p>
        <a:p>
          <a:pPr eaLnBrk="1" fontAlgn="auto" latinLnBrk="0" hangingPunct="1"/>
          <a:endParaRPr lang="ja-JP" altLang="ja-JP" sz="9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長崎県波佐見町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mn-lt"/>
              <a:ea typeface="+mn-ea"/>
              <a:cs typeface="+mn-cs"/>
            </a:rPr>
            <a:t>（増減理由）</a:t>
          </a:r>
          <a:endParaRPr lang="ja-JP" altLang="ja-JP" sz="1300">
            <a:effectLst/>
          </a:endParaRPr>
        </a:p>
        <a:p>
          <a:r>
            <a:rPr kumimoji="1" lang="ja-JP" altLang="ja-JP" sz="1300">
              <a:solidFill>
                <a:schemeClr val="dk1"/>
              </a:solidFill>
              <a:effectLst/>
              <a:latin typeface="+mn-lt"/>
              <a:ea typeface="+mn-ea"/>
              <a:cs typeface="+mn-cs"/>
            </a:rPr>
            <a:t>　財政調整基金は、物価高騰対策等の不測の事態に備え、</a:t>
          </a:r>
          <a:r>
            <a:rPr kumimoji="1" lang="en-US" altLang="ja-JP" sz="1300">
              <a:solidFill>
                <a:schemeClr val="dk1"/>
              </a:solidFill>
              <a:effectLst/>
              <a:latin typeface="+mn-lt"/>
              <a:ea typeface="+mn-ea"/>
              <a:cs typeface="+mn-cs"/>
            </a:rPr>
            <a:t>3</a:t>
          </a:r>
          <a:r>
            <a:rPr kumimoji="1" lang="ja-JP" altLang="ja-JP" sz="1300">
              <a:solidFill>
                <a:schemeClr val="dk1"/>
              </a:solidFill>
              <a:effectLst/>
              <a:latin typeface="+mn-lt"/>
              <a:ea typeface="+mn-ea"/>
              <a:cs typeface="+mn-cs"/>
            </a:rPr>
            <a:t>百万円の積み立てを行った。減債基金については、</a:t>
          </a:r>
          <a:r>
            <a:rPr kumimoji="1" lang="en-US" altLang="ja-JP" sz="1300">
              <a:solidFill>
                <a:schemeClr val="dk1"/>
              </a:solidFill>
              <a:effectLst/>
              <a:latin typeface="+mn-lt"/>
              <a:ea typeface="+mn-ea"/>
              <a:cs typeface="+mn-cs"/>
            </a:rPr>
            <a:t>122</a:t>
          </a:r>
          <a:r>
            <a:rPr kumimoji="1" lang="ja-JP" altLang="en-US" sz="1300">
              <a:solidFill>
                <a:schemeClr val="dk1"/>
              </a:solidFill>
              <a:effectLst/>
              <a:latin typeface="+mn-lt"/>
              <a:ea typeface="+mn-ea"/>
              <a:cs typeface="+mn-cs"/>
            </a:rPr>
            <a:t>百万円増となっており</a:t>
          </a:r>
          <a:r>
            <a:rPr kumimoji="1" lang="ja-JP" altLang="ja-JP" sz="1300">
              <a:solidFill>
                <a:schemeClr val="dk1"/>
              </a:solidFill>
              <a:effectLst/>
              <a:latin typeface="+mn-lt"/>
              <a:ea typeface="+mn-ea"/>
              <a:cs typeface="+mn-cs"/>
            </a:rPr>
            <a:t>、その他特定目的基金については、</a:t>
          </a:r>
          <a:r>
            <a:rPr kumimoji="1" lang="ja-JP" altLang="en-US" sz="1300">
              <a:solidFill>
                <a:schemeClr val="dk1"/>
              </a:solidFill>
              <a:effectLst/>
              <a:latin typeface="+mn-lt"/>
              <a:ea typeface="+mn-ea"/>
              <a:cs typeface="+mn-cs"/>
            </a:rPr>
            <a:t>ふるさとづくり応援基金の積み立てにより増加している。</a:t>
          </a:r>
          <a:endParaRPr lang="ja-JP" altLang="ja-JP" sz="1300">
            <a:effectLst/>
          </a:endParaRPr>
        </a:p>
        <a:p>
          <a:r>
            <a:rPr kumimoji="1" lang="ja-JP" altLang="ja-JP" sz="1300">
              <a:solidFill>
                <a:schemeClr val="dk1"/>
              </a:solidFill>
              <a:effectLst/>
              <a:latin typeface="+mn-lt"/>
              <a:ea typeface="+mn-ea"/>
              <a:cs typeface="+mn-cs"/>
            </a:rPr>
            <a:t>（今後の方針）</a:t>
          </a:r>
          <a:endParaRPr lang="ja-JP" altLang="ja-JP" sz="1300">
            <a:effectLst/>
          </a:endParaRPr>
        </a:p>
        <a:p>
          <a:r>
            <a:rPr kumimoji="1" lang="ja-JP" altLang="ja-JP" sz="1300">
              <a:solidFill>
                <a:schemeClr val="dk1"/>
              </a:solidFill>
              <a:effectLst/>
              <a:latin typeface="+mn-lt"/>
              <a:ea typeface="+mn-ea"/>
              <a:cs typeface="+mn-cs"/>
            </a:rPr>
            <a:t>　財政調整基金は、現在の規模が適正であると考えているが、減債基金は繰上償還財源とするため、減少していく見込みである。　　</a:t>
          </a:r>
          <a:endParaRPr lang="ja-JP" altLang="ja-JP" sz="1300">
            <a:effectLst/>
          </a:endParaRPr>
        </a:p>
        <a:p>
          <a:r>
            <a:rPr kumimoji="1" lang="ja-JP" altLang="ja-JP" sz="1300">
              <a:solidFill>
                <a:schemeClr val="dk1"/>
              </a:solidFill>
              <a:effectLst/>
              <a:latin typeface="+mn-lt"/>
              <a:ea typeface="+mn-ea"/>
              <a:cs typeface="+mn-cs"/>
            </a:rPr>
            <a:t>　また、特定目的基金については、各条例の使途に沿った事業に対し積極的に活用するが、施設の老朽化対策は今後も続いていくことが予想されるため、特に教育施設整備基金については現在の規模を維持しつつ、公共施設全般に活用できるような基金の創設も検討していく必要がある。</a:t>
          </a:r>
          <a:endParaRPr lang="ja-JP" altLang="ja-JP" sz="1300">
            <a:effectLst/>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（基金の使途）</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・ふるさとづくり応援基金：条例に定められた使途（事業）に要する費用</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・下水道事業基金：下水道事業に要する費用</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・教育施設整備基金：学校教育施設及び社会教育施設整備に要する費用</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・まちづくり基金：住みよい豊かなまちづくりを推進するために要する</a:t>
          </a:r>
          <a:r>
            <a:rPr kumimoji="1" lang="ja-JP" altLang="en-US" sz="1100">
              <a:solidFill>
                <a:schemeClr val="dk1"/>
              </a:solidFill>
              <a:effectLst/>
              <a:latin typeface="+mn-lt"/>
              <a:ea typeface="+mn-ea"/>
              <a:cs typeface="+mn-cs"/>
            </a:rPr>
            <a:t>費用</a:t>
          </a:r>
          <a:endParaRPr lang="ja-JP" altLang="ja-JP">
            <a:effectLst/>
          </a:endParaRPr>
        </a:p>
        <a:p>
          <a:pPr eaLnBrk="1" fontAlgn="auto" latinLnBrk="0" hangingPunct="1"/>
          <a:r>
            <a:rPr kumimoji="1" lang="ja-JP" altLang="en-US" sz="1100">
              <a:solidFill>
                <a:schemeClr val="dk1"/>
              </a:solidFill>
              <a:effectLst/>
              <a:latin typeface="+mn-lt"/>
              <a:ea typeface="+mn-ea"/>
              <a:cs typeface="+mn-cs"/>
            </a:rPr>
            <a:t>・児童文化基金：</a:t>
          </a:r>
          <a:r>
            <a:rPr lang="ja-JP" altLang="en-US" sz="1100" b="0" i="0">
              <a:solidFill>
                <a:schemeClr val="dk1"/>
              </a:solidFill>
              <a:effectLst/>
              <a:latin typeface="+mn-lt"/>
              <a:ea typeface="+mn-ea"/>
              <a:cs typeface="+mn-cs"/>
            </a:rPr>
            <a:t>青少年が豊かな情操たくましい心身を鍛え、自主自立の精神と創造性を身につけ、地域社会の形成者としての健全な育成を図るために要する費用</a:t>
          </a:r>
          <a:endParaRPr lang="en-US" altLang="ja-JP" sz="1100">
            <a:solidFill>
              <a:schemeClr val="dk1"/>
            </a:solidFill>
            <a:effectLst/>
            <a:latin typeface="+mn-lt"/>
            <a:ea typeface="+mn-ea"/>
            <a:cs typeface="+mn-cs"/>
          </a:endParaRPr>
        </a:p>
        <a:p>
          <a:pPr eaLnBrk="1" fontAlgn="auto" latinLnBrk="0" hangingPunct="1"/>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　ふるさとづくり応援寄附金の伸びに伴い、ふるさとづくり応援基金の年度末現在高が前年度より</a:t>
          </a:r>
          <a:r>
            <a:rPr kumimoji="1" lang="en-US" altLang="ja-JP" sz="1100">
              <a:solidFill>
                <a:schemeClr val="dk1"/>
              </a:solidFill>
              <a:effectLst/>
              <a:latin typeface="+mn-lt"/>
              <a:ea typeface="+mn-ea"/>
              <a:cs typeface="+mn-cs"/>
            </a:rPr>
            <a:t>239</a:t>
          </a:r>
          <a:r>
            <a:rPr kumimoji="1" lang="ja-JP" altLang="ja-JP" sz="1100">
              <a:solidFill>
                <a:schemeClr val="dk1"/>
              </a:solidFill>
              <a:effectLst/>
              <a:latin typeface="+mn-lt"/>
              <a:ea typeface="+mn-ea"/>
              <a:cs typeface="+mn-cs"/>
            </a:rPr>
            <a:t>百万円増の</a:t>
          </a:r>
          <a:r>
            <a:rPr kumimoji="1" lang="en-US" altLang="ja-JP" sz="1100">
              <a:solidFill>
                <a:schemeClr val="dk1"/>
              </a:solidFill>
              <a:effectLst/>
              <a:latin typeface="+mn-lt"/>
              <a:ea typeface="+mn-ea"/>
              <a:cs typeface="+mn-cs"/>
            </a:rPr>
            <a:t>23</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37</a:t>
          </a:r>
          <a:r>
            <a:rPr kumimoji="1" lang="ja-JP" altLang="ja-JP" sz="1100">
              <a:solidFill>
                <a:schemeClr val="dk1"/>
              </a:solidFill>
              <a:effectLst/>
              <a:latin typeface="+mn-lt"/>
              <a:ea typeface="+mn-ea"/>
              <a:cs typeface="+mn-cs"/>
            </a:rPr>
            <a:t>百万円と増加した</a:t>
          </a:r>
          <a:r>
            <a:rPr kumimoji="1" lang="ja-JP" altLang="en-US" sz="1100">
              <a:solidFill>
                <a:schemeClr val="dk1"/>
              </a:solidFill>
              <a:effectLst/>
              <a:latin typeface="+mn-lt"/>
              <a:ea typeface="+mn-ea"/>
              <a:cs typeface="+mn-cs"/>
            </a:rPr>
            <a:t>ことが</a:t>
          </a:r>
          <a:r>
            <a:rPr kumimoji="1" lang="ja-JP" altLang="ja-JP" sz="1100">
              <a:solidFill>
                <a:schemeClr val="dk1"/>
              </a:solidFill>
              <a:effectLst/>
              <a:latin typeface="+mn-lt"/>
              <a:ea typeface="+mn-ea"/>
              <a:cs typeface="+mn-cs"/>
            </a:rPr>
            <a:t>大きく影響し、その他の特定目的基金は</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となった。</a:t>
          </a:r>
          <a:endParaRPr kumimoji="1" lang="en-US" altLang="ja-JP" sz="1100">
            <a:solidFill>
              <a:schemeClr val="dk1"/>
            </a:solidFill>
            <a:effectLst/>
            <a:latin typeface="+mn-lt"/>
            <a:ea typeface="+mn-ea"/>
            <a:cs typeface="+mn-cs"/>
          </a:endParaRPr>
        </a:p>
        <a:p>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　各条例に定める目的での使途となるが、特にふるさとづくり応援基金については、寄附額の増加に伴って積立額も著しく増加していることから、寄附者の意向に沿った事業で、町の活性化に繋がる事業や財源不足等によって実施することができなかった事業を計画し、積極的に活用していく。</a:t>
          </a:r>
          <a:endParaRPr lang="ja-JP" altLang="ja-JP" sz="1400">
            <a:effectLst/>
          </a:endParaRPr>
        </a:p>
        <a:p>
          <a:r>
            <a:rPr kumimoji="1" lang="ja-JP" altLang="ja-JP" sz="1100">
              <a:solidFill>
                <a:schemeClr val="dk1"/>
              </a:solidFill>
              <a:effectLst/>
              <a:latin typeface="+mn-lt"/>
              <a:ea typeface="+mn-ea"/>
              <a:cs typeface="+mn-cs"/>
            </a:rPr>
            <a:t>　その他、公共施設等の老朽化対策として活用できる基金の創設についても検討を行う。</a:t>
          </a:r>
          <a:endParaRPr lang="ja-JP" altLang="ja-JP" sz="1400">
            <a:effectLst/>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　当基金については、取り崩しをしていないため、例年の利子積立てによって増加している。</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　標準財政規模の</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％の範囲が適正（平成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月総務書自治財務局公表）であると考えている。令和４年度に物価高騰対策等の不測の事態に備え、</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百万円の積み立てを</a:t>
          </a:r>
          <a:r>
            <a:rPr kumimoji="1" lang="ja-JP" altLang="en-US" sz="1100">
              <a:solidFill>
                <a:schemeClr val="dk1"/>
              </a:solidFill>
              <a:effectLst/>
              <a:latin typeface="+mn-lt"/>
              <a:ea typeface="+mn-ea"/>
              <a:cs typeface="+mn-cs"/>
            </a:rPr>
            <a:t>行っており</a:t>
          </a:r>
          <a:r>
            <a:rPr kumimoji="1" lang="ja-JP" altLang="ja-JP" sz="1100">
              <a:solidFill>
                <a:schemeClr val="dk1"/>
              </a:solidFill>
              <a:effectLst/>
              <a:latin typeface="+mn-lt"/>
              <a:ea typeface="+mn-ea"/>
              <a:cs typeface="+mn-cs"/>
            </a:rPr>
            <a:t>、現在の基金額の標準財政規模に対する割合は約</a:t>
          </a:r>
          <a:r>
            <a:rPr kumimoji="1" lang="en-US" altLang="ja-JP" sz="1100">
              <a:solidFill>
                <a:schemeClr val="dk1"/>
              </a:solidFill>
              <a:effectLst/>
              <a:latin typeface="+mn-lt"/>
              <a:ea typeface="+mn-ea"/>
              <a:cs typeface="+mn-cs"/>
            </a:rPr>
            <a:t>20.6</a:t>
          </a:r>
          <a:r>
            <a:rPr kumimoji="1" lang="ja-JP" altLang="ja-JP" sz="1100">
              <a:solidFill>
                <a:schemeClr val="dk1"/>
              </a:solidFill>
              <a:effectLst/>
              <a:latin typeface="+mn-lt"/>
              <a:ea typeface="+mn-ea"/>
              <a:cs typeface="+mn-cs"/>
            </a:rPr>
            <a:t>％となっている。</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％程度の基金を確保しつつ、災害復旧等の緊急財源として活用していく。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　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年度以降取り崩しを行っていなかったが、令和４年度に波佐見中学校校舎地震補強工事に関する地方債の繰上償還財源として</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百万円取り崩しを行った。令和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年度は取り崩しを行っていない。</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　民間資金からの借入について、過去の利率が高いものについては、積極的に繰上償還を行い、今後の建設事業に伴う元利償還金の増加を出来る限り抑えていく。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3D93C1C4-1E43-44C8-8FB3-4F2F26441E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DAD29079-83D5-4AB1-9F04-E4EEFA7503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4DAB6B1F-5DF6-4B69-B820-B8DEF32866D1}"/>
            </a:ext>
          </a:extLst>
        </xdr:cNvPr>
        <xdr:cNvSpPr/>
      </xdr:nvSpPr>
      <xdr:spPr>
        <a:xfrm>
          <a:off x="13058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D2769601-8D00-4E8F-B512-C235A94AD132}"/>
            </a:ext>
          </a:extLst>
        </xdr:cNvPr>
        <xdr:cNvSpPr/>
      </xdr:nvSpPr>
      <xdr:spPr>
        <a:xfrm>
          <a:off x="14582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4C435BBC-A38B-492B-8430-78A5FE92B52C}"/>
            </a:ext>
          </a:extLst>
        </xdr:cNvPr>
        <xdr:cNvSpPr/>
      </xdr:nvSpPr>
      <xdr:spPr>
        <a:xfrm>
          <a:off x="16106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735F4CC6-F6B1-44CE-9136-0A547673FBBB}"/>
            </a:ext>
          </a:extLst>
        </xdr:cNvPr>
        <xdr:cNvSpPr/>
      </xdr:nvSpPr>
      <xdr:spPr>
        <a:xfrm>
          <a:off x="17630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CBEC739B-2B5A-4F3F-B31D-888B8346254B}"/>
            </a:ext>
          </a:extLst>
        </xdr:cNvPr>
        <xdr:cNvSpPr/>
      </xdr:nvSpPr>
      <xdr:spPr>
        <a:xfrm>
          <a:off x="19154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EE5DFED1-9ACC-4850-A267-9C0757EA9E3C}"/>
            </a:ext>
          </a:extLst>
        </xdr:cNvPr>
        <xdr:cNvSpPr/>
      </xdr:nvSpPr>
      <xdr:spPr>
        <a:xfrm>
          <a:off x="13058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7FEA2EDF-73A2-4D09-A079-2BCCD3D1A3FA}"/>
            </a:ext>
          </a:extLst>
        </xdr:cNvPr>
        <xdr:cNvSpPr/>
      </xdr:nvSpPr>
      <xdr:spPr>
        <a:xfrm>
          <a:off x="14582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33AB41F5-9353-456E-BBEA-FEDD95E9E348}"/>
            </a:ext>
          </a:extLst>
        </xdr:cNvPr>
        <xdr:cNvSpPr/>
      </xdr:nvSpPr>
      <xdr:spPr>
        <a:xfrm>
          <a:off x="16106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A30462FA-A04B-4601-904F-5D7D14C0AD66}"/>
            </a:ext>
          </a:extLst>
        </xdr:cNvPr>
        <xdr:cNvSpPr/>
      </xdr:nvSpPr>
      <xdr:spPr>
        <a:xfrm>
          <a:off x="17630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ACE2F0CD-8C55-481E-85BE-1D68BF0D2BE3}"/>
            </a:ext>
          </a:extLst>
        </xdr:cNvPr>
        <xdr:cNvSpPr/>
      </xdr:nvSpPr>
      <xdr:spPr>
        <a:xfrm>
          <a:off x="19154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057D16A0-EEA4-45FD-9AD6-4AEFC4786674}"/>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9FC37A2E-264A-404C-B9ED-2D1A7003AFF5}"/>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222DC325-63FF-4083-814C-3B0015DE5CA7}"/>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276C08D3-5076-4482-8C39-39BE0F2EAAA4}"/>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長崎県波佐見町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117A2535-8BEC-49F4-9794-72C1E295E9C7}"/>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CC4384C1-F932-4D20-88BA-8DC83DC3027A}"/>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5BD9CC62-4808-4B1B-B2EB-8E1188566976}"/>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ED2C4520-26A2-4060-85D8-825AEB999480}"/>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6F85FC05-57FA-461C-89F9-4B8E5F2CD0DF}"/>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835BF12-780F-4F11-8A1B-C36F5BB77992}"/>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14,111
14,030
56.00
10,363,274
9,999,927
77,285
4,112,518
6,732,733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5E6DD2E4-FBE0-4985-B0F1-6C9F34159D5D}"/>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A9318B09-D28A-4E12-8EC2-895D43F23713}"/>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C18A6BD5-ABC6-4852-98D2-0658E2554331}"/>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E1E02B71-58AD-4281-A8EB-98AA6DAE704D}"/>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3190D0F8-1ED0-4293-BCAB-A626F249541A}"/>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DCBD7A8D-A566-4092-B290-4F79EADA84DC}"/>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ED86B423-7824-4CA8-BE69-5455ACFFC156}"/>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6904AE98-8413-4637-B571-E766C0C3FB67}"/>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D8D3A60F-11FE-422B-8691-80E2800360F8}"/>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97AF3C71-249D-4379-9735-D597770AA2AB}"/>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210F94E7-6434-4DF2-A0C8-3410784C27F2}"/>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99458B54-8770-4F27-AC93-C6BF94F52C8A}"/>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4427BAE9-E3ED-4DF5-BB1A-2C9CE47C0A70}"/>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EA18F5A-625E-47CD-8459-1EE14C79FE90}"/>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81C02C85-6477-42C5-84C4-4559C2FBA908}"/>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742F093E-3DBA-4130-9F1F-F40F49C14905}"/>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C1DF93B5-D845-475E-9A93-119DEA31FCC5}"/>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E8F697E2-F2FA-4665-AB61-94EDAC499ECE}"/>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5D9BC144-9634-4B63-9082-C47E8DE93315}"/>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EBAD229A-B33C-4600-B7B6-8FEA3A76C853}"/>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34E59315-880A-4C44-AF49-A0208D97B615}"/>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704F7BB3-764E-48B3-BE0F-56ABBC0BCBD1}"/>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1D8C2C28-76A2-4A97-9F6F-4CC2BB68B10F}"/>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BA02C6AF-1658-4997-866F-FE851F976064}"/>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373563A1-F3F2-45BC-873C-34458446911A}"/>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EFC07597-7EEB-44C2-863C-1A3927F14F6A}"/>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6BFFD4DB-337B-4E2C-BC2D-EFE5F51B1AD8}"/>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B69A444A-7D51-4F54-A818-D73824E7E3B1}"/>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EB7E072A-2F41-406A-AB6D-EE04A3E73EC1}"/>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1E923936-2658-4A8A-A812-A4E136B2D284}"/>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A61FABA2-54F4-46BE-8345-8CC9EB95BC9C}"/>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DA5ADE49-B4B7-4156-8BB1-3A7914D1A154}"/>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A04B1314-5B58-4A2A-A8E2-3996D037EFB9}"/>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5F48BB1C-84E3-4D28-AAEB-CFCBF4133D34}"/>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4917BBA0-0018-4F7F-AC8F-2382EFA17D21}"/>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latinLnBrk="1"/>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050" b="0" i="0">
              <a:solidFill>
                <a:schemeClr val="dk1"/>
              </a:solidFill>
              <a:effectLst/>
              <a:latin typeface="ＭＳ Ｐゴシック" panose="020B0600070205080204" pitchFamily="50" charset="-128"/>
              <a:ea typeface="ＭＳ Ｐゴシック" panose="020B0600070205080204" pitchFamily="50" charset="-128"/>
              <a:cs typeface="+mn-cs"/>
            </a:rPr>
            <a:t>本町では、類似団体に比べて扶助費などの義務的経費の割合や増加率が高</a:t>
          </a:r>
          <a:r>
            <a:rPr lang="ja-JP" altLang="en-US" sz="1050" b="0" i="0">
              <a:solidFill>
                <a:schemeClr val="dk1"/>
              </a:solidFill>
              <a:effectLst/>
              <a:latin typeface="ＭＳ Ｐゴシック" panose="020B0600070205080204" pitchFamily="50" charset="-128"/>
              <a:ea typeface="ＭＳ Ｐゴシック" panose="020B0600070205080204" pitchFamily="50" charset="-128"/>
              <a:cs typeface="+mn-cs"/>
            </a:rPr>
            <a:t>い傾向にあり</a:t>
          </a:r>
          <a:r>
            <a:rPr lang="ja-JP" altLang="ja-JP" sz="1050" b="0" i="0">
              <a:solidFill>
                <a:schemeClr val="dk1"/>
              </a:solidFill>
              <a:effectLst/>
              <a:latin typeface="ＭＳ Ｐゴシック" panose="020B0600070205080204" pitchFamily="50" charset="-128"/>
              <a:ea typeface="ＭＳ Ｐゴシック" panose="020B0600070205080204" pitchFamily="50" charset="-128"/>
              <a:cs typeface="+mn-cs"/>
            </a:rPr>
            <a:t>、その影響で投資的経費が抑制されてきた経緯がある。その結果、建物（各施設や学校など）や工作物（道路など）において、耐用年数を考慮した適切な再投資が行われておらず、全国平均を上回る減価償却率となっている。</a:t>
          </a:r>
        </a:p>
        <a:p>
          <a:pPr latinLnBrk="1"/>
          <a:r>
            <a:rPr lang="ja-JP" altLang="en-US" sz="1050" b="0" i="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050" b="0" i="0">
              <a:solidFill>
                <a:schemeClr val="dk1"/>
              </a:solidFill>
              <a:effectLst/>
              <a:latin typeface="ＭＳ Ｐゴシック" panose="020B0600070205080204" pitchFamily="50" charset="-128"/>
              <a:ea typeface="ＭＳ Ｐゴシック" panose="020B0600070205080204" pitchFamily="50" charset="-128"/>
              <a:cs typeface="+mn-cs"/>
            </a:rPr>
            <a:t>今後、施設老朽化に伴う改修や再整備による費用増加が懸念される。この課題に対応するためには、公共施設等総合管理計画や個別施設計画を踏まえた計画的な改修・更新が必要である。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C4040D85-A719-4C1A-A2DA-D55F9863C440}"/>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CD1A6D41-A5A7-4150-A5C8-BDF6D73D2203}"/>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0B61AD51-4EC0-4CC2-8B43-9A5CB3C00DFA}"/>
            </a:ext>
          </a:extLst>
        </xdr:cNvPr>
        <xdr:cNvSpPr txBox="1"/>
      </xdr:nvSpPr>
      <xdr:spPr>
        <a:xfrm>
          <a:off x="795811" y="6246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69850</xdr:rowOff>
    </xdr:from>
    <xdr:to>
      <xdr:col>27</xdr:col>
      <xdr:colOff>73025</xdr:colOff>
      <xdr:row>35</xdr:row>
      <xdr:rowOff>69850</xdr:rowOff>
    </xdr:to>
    <xdr:cxnSp macro="">
      <xdr:nvCxnSpPr>
        <xdr:cNvPr id="62" name="直線コネクタ 61">
          <a:extLst>
            <a:ext uri="{FF2B5EF4-FFF2-40B4-BE49-F238E27FC236}">
              <a16:creationId xmlns:a16="http://schemas.microsoft.com/office/drawing/2014/main" id="{A3A1A884-EDA6-43A0-8505-7B9EE8DA90AF}"/>
            </a:ext>
          </a:extLst>
        </xdr:cNvPr>
        <xdr:cNvCxnSpPr/>
      </xdr:nvCxnSpPr>
      <xdr:spPr>
        <a:xfrm>
          <a:off x="1270000" y="6070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147499</xdr:rowOff>
    </xdr:from>
    <xdr:ext cx="359394" cy="225703"/>
    <xdr:sp macro="" textlink="">
      <xdr:nvSpPr>
        <xdr:cNvPr id="63" name="テキスト ボックス 62">
          <a:extLst>
            <a:ext uri="{FF2B5EF4-FFF2-40B4-BE49-F238E27FC236}">
              <a16:creationId xmlns:a16="http://schemas.microsoft.com/office/drawing/2014/main" id="{2E1B6CC5-1917-4313-ABD6-B98E32B61423}"/>
            </a:ext>
          </a:extLst>
        </xdr:cNvPr>
        <xdr:cNvSpPr txBox="1"/>
      </xdr:nvSpPr>
      <xdr:spPr>
        <a:xfrm>
          <a:off x="847106" y="5976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142875</xdr:rowOff>
    </xdr:from>
    <xdr:to>
      <xdr:col>27</xdr:col>
      <xdr:colOff>73025</xdr:colOff>
      <xdr:row>33</xdr:row>
      <xdr:rowOff>142875</xdr:rowOff>
    </xdr:to>
    <xdr:cxnSp macro="">
      <xdr:nvCxnSpPr>
        <xdr:cNvPr id="64" name="直線コネクタ 63">
          <a:extLst>
            <a:ext uri="{FF2B5EF4-FFF2-40B4-BE49-F238E27FC236}">
              <a16:creationId xmlns:a16="http://schemas.microsoft.com/office/drawing/2014/main" id="{90592D38-F338-4BC4-97CF-6C32EAD771E4}"/>
            </a:ext>
          </a:extLst>
        </xdr:cNvPr>
        <xdr:cNvCxnSpPr/>
      </xdr:nvCxnSpPr>
      <xdr:spPr>
        <a:xfrm>
          <a:off x="1270000" y="58007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49074</xdr:rowOff>
    </xdr:from>
    <xdr:ext cx="359394" cy="225703"/>
    <xdr:sp macro="" textlink="">
      <xdr:nvSpPr>
        <xdr:cNvPr id="65" name="テキスト ボックス 64">
          <a:extLst>
            <a:ext uri="{FF2B5EF4-FFF2-40B4-BE49-F238E27FC236}">
              <a16:creationId xmlns:a16="http://schemas.microsoft.com/office/drawing/2014/main" id="{849719F4-8EB5-4B26-9550-11EC09141342}"/>
            </a:ext>
          </a:extLst>
        </xdr:cNvPr>
        <xdr:cNvSpPr txBox="1"/>
      </xdr:nvSpPr>
      <xdr:spPr>
        <a:xfrm>
          <a:off x="847106" y="57069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44450</xdr:rowOff>
    </xdr:from>
    <xdr:to>
      <xdr:col>27</xdr:col>
      <xdr:colOff>73025</xdr:colOff>
      <xdr:row>32</xdr:row>
      <xdr:rowOff>44450</xdr:rowOff>
    </xdr:to>
    <xdr:cxnSp macro="">
      <xdr:nvCxnSpPr>
        <xdr:cNvPr id="66" name="直線コネクタ 65">
          <a:extLst>
            <a:ext uri="{FF2B5EF4-FFF2-40B4-BE49-F238E27FC236}">
              <a16:creationId xmlns:a16="http://schemas.microsoft.com/office/drawing/2014/main" id="{EBB88BA7-59B3-428F-8333-C4A0336F4880}"/>
            </a:ext>
          </a:extLst>
        </xdr:cNvPr>
        <xdr:cNvCxnSpPr/>
      </xdr:nvCxnSpPr>
      <xdr:spPr>
        <a:xfrm>
          <a:off x="1270000" y="55308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122099</xdr:rowOff>
    </xdr:from>
    <xdr:ext cx="359394" cy="225703"/>
    <xdr:sp macro="" textlink="">
      <xdr:nvSpPr>
        <xdr:cNvPr id="67" name="テキスト ボックス 66">
          <a:extLst>
            <a:ext uri="{FF2B5EF4-FFF2-40B4-BE49-F238E27FC236}">
              <a16:creationId xmlns:a16="http://schemas.microsoft.com/office/drawing/2014/main" id="{EAB25E67-6182-4B72-9E89-E3420BA98B76}"/>
            </a:ext>
          </a:extLst>
        </xdr:cNvPr>
        <xdr:cNvSpPr txBox="1"/>
      </xdr:nvSpPr>
      <xdr:spPr>
        <a:xfrm>
          <a:off x="847106" y="54370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8" name="直線コネクタ 67">
          <a:extLst>
            <a:ext uri="{FF2B5EF4-FFF2-40B4-BE49-F238E27FC236}">
              <a16:creationId xmlns:a16="http://schemas.microsoft.com/office/drawing/2014/main" id="{F3626283-323E-4584-8CD7-BA5A67C0FA3A}"/>
            </a:ext>
          </a:extLst>
        </xdr:cNvPr>
        <xdr:cNvCxnSpPr/>
      </xdr:nvCxnSpPr>
      <xdr:spPr>
        <a:xfrm>
          <a:off x="1270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9" name="テキスト ボックス 68">
          <a:extLst>
            <a:ext uri="{FF2B5EF4-FFF2-40B4-BE49-F238E27FC236}">
              <a16:creationId xmlns:a16="http://schemas.microsoft.com/office/drawing/2014/main" id="{1DF685FE-2E4B-4922-A691-DBEA8225F9EE}"/>
            </a:ext>
          </a:extLst>
        </xdr:cNvPr>
        <xdr:cNvSpPr txBox="1"/>
      </xdr:nvSpPr>
      <xdr:spPr>
        <a:xfrm>
          <a:off x="847106" y="51671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19050</xdr:rowOff>
    </xdr:from>
    <xdr:to>
      <xdr:col>27</xdr:col>
      <xdr:colOff>73025</xdr:colOff>
      <xdr:row>29</xdr:row>
      <xdr:rowOff>19050</xdr:rowOff>
    </xdr:to>
    <xdr:cxnSp macro="">
      <xdr:nvCxnSpPr>
        <xdr:cNvPr id="70" name="直線コネクタ 69">
          <a:extLst>
            <a:ext uri="{FF2B5EF4-FFF2-40B4-BE49-F238E27FC236}">
              <a16:creationId xmlns:a16="http://schemas.microsoft.com/office/drawing/2014/main" id="{4E8A61B5-16B8-486E-9089-8796C6B05415}"/>
            </a:ext>
          </a:extLst>
        </xdr:cNvPr>
        <xdr:cNvCxnSpPr/>
      </xdr:nvCxnSpPr>
      <xdr:spPr>
        <a:xfrm>
          <a:off x="1270000" y="49911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96699</xdr:rowOff>
    </xdr:from>
    <xdr:ext cx="359394" cy="225703"/>
    <xdr:sp macro="" textlink="">
      <xdr:nvSpPr>
        <xdr:cNvPr id="71" name="テキスト ボックス 70">
          <a:extLst>
            <a:ext uri="{FF2B5EF4-FFF2-40B4-BE49-F238E27FC236}">
              <a16:creationId xmlns:a16="http://schemas.microsoft.com/office/drawing/2014/main" id="{3E13334A-2960-433C-9C74-64C69EC36871}"/>
            </a:ext>
          </a:extLst>
        </xdr:cNvPr>
        <xdr:cNvSpPr txBox="1"/>
      </xdr:nvSpPr>
      <xdr:spPr>
        <a:xfrm>
          <a:off x="847106" y="48972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92075</xdr:rowOff>
    </xdr:from>
    <xdr:to>
      <xdr:col>27</xdr:col>
      <xdr:colOff>73025</xdr:colOff>
      <xdr:row>27</xdr:row>
      <xdr:rowOff>92075</xdr:rowOff>
    </xdr:to>
    <xdr:cxnSp macro="">
      <xdr:nvCxnSpPr>
        <xdr:cNvPr id="72" name="直線コネクタ 71">
          <a:extLst>
            <a:ext uri="{FF2B5EF4-FFF2-40B4-BE49-F238E27FC236}">
              <a16:creationId xmlns:a16="http://schemas.microsoft.com/office/drawing/2014/main" id="{9A3CAC45-BE36-4639-BC6F-66E7BD465084}"/>
            </a:ext>
          </a:extLst>
        </xdr:cNvPr>
        <xdr:cNvCxnSpPr/>
      </xdr:nvCxnSpPr>
      <xdr:spPr>
        <a:xfrm>
          <a:off x="1270000" y="47212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169724</xdr:rowOff>
    </xdr:from>
    <xdr:ext cx="359394" cy="225703"/>
    <xdr:sp macro="" textlink="">
      <xdr:nvSpPr>
        <xdr:cNvPr id="73" name="テキスト ボックス 72">
          <a:extLst>
            <a:ext uri="{FF2B5EF4-FFF2-40B4-BE49-F238E27FC236}">
              <a16:creationId xmlns:a16="http://schemas.microsoft.com/office/drawing/2014/main" id="{8A806210-EE57-4BF0-A14E-1EEB86133821}"/>
            </a:ext>
          </a:extLst>
        </xdr:cNvPr>
        <xdr:cNvSpPr txBox="1"/>
      </xdr:nvSpPr>
      <xdr:spPr>
        <a:xfrm>
          <a:off x="847106" y="46274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25</xdr:row>
      <xdr:rowOff>165100</xdr:rowOff>
    </xdr:from>
    <xdr:to>
      <xdr:col>27</xdr:col>
      <xdr:colOff>73025</xdr:colOff>
      <xdr:row>25</xdr:row>
      <xdr:rowOff>165100</xdr:rowOff>
    </xdr:to>
    <xdr:cxnSp macro="">
      <xdr:nvCxnSpPr>
        <xdr:cNvPr id="74" name="直線コネクタ 73">
          <a:extLst>
            <a:ext uri="{FF2B5EF4-FFF2-40B4-BE49-F238E27FC236}">
              <a16:creationId xmlns:a16="http://schemas.microsoft.com/office/drawing/2014/main" id="{78D78411-0F2E-4628-A9CC-811A3D85592F}"/>
            </a:ext>
          </a:extLst>
        </xdr:cNvPr>
        <xdr:cNvCxnSpPr/>
      </xdr:nvCxnSpPr>
      <xdr:spPr>
        <a:xfrm>
          <a:off x="1270000" y="44513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71299</xdr:rowOff>
    </xdr:from>
    <xdr:ext cx="359394" cy="225703"/>
    <xdr:sp macro="" textlink="">
      <xdr:nvSpPr>
        <xdr:cNvPr id="75" name="テキスト ボックス 74">
          <a:extLst>
            <a:ext uri="{FF2B5EF4-FFF2-40B4-BE49-F238E27FC236}">
              <a16:creationId xmlns:a16="http://schemas.microsoft.com/office/drawing/2014/main" id="{234C8BDC-251C-40B1-BF9A-EF506364FD5A}"/>
            </a:ext>
          </a:extLst>
        </xdr:cNvPr>
        <xdr:cNvSpPr txBox="1"/>
      </xdr:nvSpPr>
      <xdr:spPr>
        <a:xfrm>
          <a:off x="847106" y="43575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6" name="直線コネクタ 75">
          <a:extLst>
            <a:ext uri="{FF2B5EF4-FFF2-40B4-BE49-F238E27FC236}">
              <a16:creationId xmlns:a16="http://schemas.microsoft.com/office/drawing/2014/main" id="{F0D0A134-F28F-4527-BCEF-4CD00CB1A06D}"/>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7" name="テキスト ボックス 76">
          <a:extLst>
            <a:ext uri="{FF2B5EF4-FFF2-40B4-BE49-F238E27FC236}">
              <a16:creationId xmlns:a16="http://schemas.microsoft.com/office/drawing/2014/main" id="{ED94306D-BC72-494C-8C52-A4F00380683D}"/>
            </a:ext>
          </a:extLst>
        </xdr:cNvPr>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8" name="有形固定資産減価償却率グラフ枠">
          <a:extLst>
            <a:ext uri="{FF2B5EF4-FFF2-40B4-BE49-F238E27FC236}">
              <a16:creationId xmlns:a16="http://schemas.microsoft.com/office/drawing/2014/main" id="{C1C073C6-65BC-41A7-8DDB-E3E18AD21A42}"/>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106997</xdr:rowOff>
    </xdr:from>
    <xdr:to>
      <xdr:col>23</xdr:col>
      <xdr:colOff>85090</xdr:colOff>
      <xdr:row>34</xdr:row>
      <xdr:rowOff>63182</xdr:rowOff>
    </xdr:to>
    <xdr:cxnSp macro="">
      <xdr:nvCxnSpPr>
        <xdr:cNvPr id="79" name="直線コネクタ 78">
          <a:extLst>
            <a:ext uri="{FF2B5EF4-FFF2-40B4-BE49-F238E27FC236}">
              <a16:creationId xmlns:a16="http://schemas.microsoft.com/office/drawing/2014/main" id="{3177F74E-BABF-41CB-89D1-F2FCF1328154}"/>
            </a:ext>
          </a:extLst>
        </xdr:cNvPr>
        <xdr:cNvCxnSpPr/>
      </xdr:nvCxnSpPr>
      <xdr:spPr>
        <a:xfrm flipV="1">
          <a:off x="4760595" y="4564697"/>
          <a:ext cx="127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67009</xdr:rowOff>
    </xdr:from>
    <xdr:ext cx="405111" cy="259045"/>
    <xdr:sp macro="" textlink="">
      <xdr:nvSpPr>
        <xdr:cNvPr id="80" name="有形固定資産減価償却率最小値テキスト">
          <a:extLst>
            <a:ext uri="{FF2B5EF4-FFF2-40B4-BE49-F238E27FC236}">
              <a16:creationId xmlns:a16="http://schemas.microsoft.com/office/drawing/2014/main" id="{C92029DE-F465-4904-A555-1F6284CF6B92}"/>
            </a:ext>
          </a:extLst>
        </xdr:cNvPr>
        <xdr:cNvSpPr txBox="1"/>
      </xdr:nvSpPr>
      <xdr:spPr>
        <a:xfrm>
          <a:off x="4813300" y="58963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63182</xdr:rowOff>
    </xdr:from>
    <xdr:to>
      <xdr:col>23</xdr:col>
      <xdr:colOff>174625</xdr:colOff>
      <xdr:row>34</xdr:row>
      <xdr:rowOff>63182</xdr:rowOff>
    </xdr:to>
    <xdr:cxnSp macro="">
      <xdr:nvCxnSpPr>
        <xdr:cNvPr id="81" name="直線コネクタ 80">
          <a:extLst>
            <a:ext uri="{FF2B5EF4-FFF2-40B4-BE49-F238E27FC236}">
              <a16:creationId xmlns:a16="http://schemas.microsoft.com/office/drawing/2014/main" id="{0945144E-FF2A-412F-8303-52D7E2102324}"/>
            </a:ext>
          </a:extLst>
        </xdr:cNvPr>
        <xdr:cNvCxnSpPr/>
      </xdr:nvCxnSpPr>
      <xdr:spPr>
        <a:xfrm>
          <a:off x="4673600" y="5892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53674</xdr:rowOff>
    </xdr:from>
    <xdr:ext cx="405111" cy="259045"/>
    <xdr:sp macro="" textlink="">
      <xdr:nvSpPr>
        <xdr:cNvPr id="82" name="有形固定資産減価償却率最大値テキスト">
          <a:extLst>
            <a:ext uri="{FF2B5EF4-FFF2-40B4-BE49-F238E27FC236}">
              <a16:creationId xmlns:a16="http://schemas.microsoft.com/office/drawing/2014/main" id="{B91DD680-E888-49EF-8C61-E8A0379701DF}"/>
            </a:ext>
          </a:extLst>
        </xdr:cNvPr>
        <xdr:cNvSpPr txBox="1"/>
      </xdr:nvSpPr>
      <xdr:spPr>
        <a:xfrm>
          <a:off x="4813300" y="43399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106997</xdr:rowOff>
    </xdr:from>
    <xdr:to>
      <xdr:col>23</xdr:col>
      <xdr:colOff>174625</xdr:colOff>
      <xdr:row>26</xdr:row>
      <xdr:rowOff>106997</xdr:rowOff>
    </xdr:to>
    <xdr:cxnSp macro="">
      <xdr:nvCxnSpPr>
        <xdr:cNvPr id="83" name="直線コネクタ 82">
          <a:extLst>
            <a:ext uri="{FF2B5EF4-FFF2-40B4-BE49-F238E27FC236}">
              <a16:creationId xmlns:a16="http://schemas.microsoft.com/office/drawing/2014/main" id="{7955640E-0655-40DA-ABD0-666C2501ED51}"/>
            </a:ext>
          </a:extLst>
        </xdr:cNvPr>
        <xdr:cNvCxnSpPr/>
      </xdr:nvCxnSpPr>
      <xdr:spPr>
        <a:xfrm>
          <a:off x="4673600" y="45646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58437</xdr:rowOff>
    </xdr:from>
    <xdr:ext cx="405111" cy="259045"/>
    <xdr:sp macro="" textlink="">
      <xdr:nvSpPr>
        <xdr:cNvPr id="84" name="有形固定資産減価償却率平均値テキスト">
          <a:extLst>
            <a:ext uri="{FF2B5EF4-FFF2-40B4-BE49-F238E27FC236}">
              <a16:creationId xmlns:a16="http://schemas.microsoft.com/office/drawing/2014/main" id="{A8EFB91F-D5C1-45F1-8644-98B5315C50F5}"/>
            </a:ext>
          </a:extLst>
        </xdr:cNvPr>
        <xdr:cNvSpPr txBox="1"/>
      </xdr:nvSpPr>
      <xdr:spPr>
        <a:xfrm>
          <a:off x="4813300" y="52019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35560</xdr:rowOff>
    </xdr:from>
    <xdr:to>
      <xdr:col>23</xdr:col>
      <xdr:colOff>136525</xdr:colOff>
      <xdr:row>31</xdr:row>
      <xdr:rowOff>137160</xdr:rowOff>
    </xdr:to>
    <xdr:sp macro="" textlink="">
      <xdr:nvSpPr>
        <xdr:cNvPr id="85" name="フローチャート: 判断 84">
          <a:extLst>
            <a:ext uri="{FF2B5EF4-FFF2-40B4-BE49-F238E27FC236}">
              <a16:creationId xmlns:a16="http://schemas.microsoft.com/office/drawing/2014/main" id="{92DE33CD-AA0E-4616-91E4-6A59A86B6088}"/>
            </a:ext>
          </a:extLst>
        </xdr:cNvPr>
        <xdr:cNvSpPr/>
      </xdr:nvSpPr>
      <xdr:spPr>
        <a:xfrm>
          <a:off x="4711700" y="535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13970</xdr:rowOff>
    </xdr:from>
    <xdr:to>
      <xdr:col>19</xdr:col>
      <xdr:colOff>187325</xdr:colOff>
      <xdr:row>31</xdr:row>
      <xdr:rowOff>115570</xdr:rowOff>
    </xdr:to>
    <xdr:sp macro="" textlink="">
      <xdr:nvSpPr>
        <xdr:cNvPr id="86" name="フローチャート: 判断 85">
          <a:extLst>
            <a:ext uri="{FF2B5EF4-FFF2-40B4-BE49-F238E27FC236}">
              <a16:creationId xmlns:a16="http://schemas.microsoft.com/office/drawing/2014/main" id="{B466D61C-50D8-481C-B800-76BDF895B07D}"/>
            </a:ext>
          </a:extLst>
        </xdr:cNvPr>
        <xdr:cNvSpPr/>
      </xdr:nvSpPr>
      <xdr:spPr>
        <a:xfrm>
          <a:off x="4000500" y="532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155734</xdr:rowOff>
    </xdr:from>
    <xdr:to>
      <xdr:col>15</xdr:col>
      <xdr:colOff>187325</xdr:colOff>
      <xdr:row>31</xdr:row>
      <xdr:rowOff>85884</xdr:rowOff>
    </xdr:to>
    <xdr:sp macro="" textlink="">
      <xdr:nvSpPr>
        <xdr:cNvPr id="87" name="フローチャート: 判断 86">
          <a:extLst>
            <a:ext uri="{FF2B5EF4-FFF2-40B4-BE49-F238E27FC236}">
              <a16:creationId xmlns:a16="http://schemas.microsoft.com/office/drawing/2014/main" id="{E034E284-1F88-4650-9362-9BBF6A17427E}"/>
            </a:ext>
          </a:extLst>
        </xdr:cNvPr>
        <xdr:cNvSpPr/>
      </xdr:nvSpPr>
      <xdr:spPr>
        <a:xfrm>
          <a:off x="3238500" y="5299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144939</xdr:rowOff>
    </xdr:from>
    <xdr:to>
      <xdr:col>11</xdr:col>
      <xdr:colOff>187325</xdr:colOff>
      <xdr:row>31</xdr:row>
      <xdr:rowOff>75089</xdr:rowOff>
    </xdr:to>
    <xdr:sp macro="" textlink="">
      <xdr:nvSpPr>
        <xdr:cNvPr id="88" name="フローチャート: 判断 87">
          <a:extLst>
            <a:ext uri="{FF2B5EF4-FFF2-40B4-BE49-F238E27FC236}">
              <a16:creationId xmlns:a16="http://schemas.microsoft.com/office/drawing/2014/main" id="{C7A06624-C025-4303-A0EF-ACA3EFE65235}"/>
            </a:ext>
          </a:extLst>
        </xdr:cNvPr>
        <xdr:cNvSpPr/>
      </xdr:nvSpPr>
      <xdr:spPr>
        <a:xfrm>
          <a:off x="2476500" y="5288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120650</xdr:rowOff>
    </xdr:from>
    <xdr:to>
      <xdr:col>7</xdr:col>
      <xdr:colOff>187325</xdr:colOff>
      <xdr:row>31</xdr:row>
      <xdr:rowOff>50800</xdr:rowOff>
    </xdr:to>
    <xdr:sp macro="" textlink="">
      <xdr:nvSpPr>
        <xdr:cNvPr id="89" name="フローチャート: 判断 88">
          <a:extLst>
            <a:ext uri="{FF2B5EF4-FFF2-40B4-BE49-F238E27FC236}">
              <a16:creationId xmlns:a16="http://schemas.microsoft.com/office/drawing/2014/main" id="{50AD3380-DA5B-4882-A27F-F81983850218}"/>
            </a:ext>
          </a:extLst>
        </xdr:cNvPr>
        <xdr:cNvSpPr/>
      </xdr:nvSpPr>
      <xdr:spPr>
        <a:xfrm>
          <a:off x="1714500" y="526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2206042B-550B-46C0-8A92-FDB82820ECD5}"/>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A7B29A14-D1AA-4D08-93FD-E1284C648BA6}"/>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6C4569D2-7082-4E99-8161-61EA9881C9FD}"/>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3" name="テキスト ボックス 92">
          <a:extLst>
            <a:ext uri="{FF2B5EF4-FFF2-40B4-BE49-F238E27FC236}">
              <a16:creationId xmlns:a16="http://schemas.microsoft.com/office/drawing/2014/main" id="{7C12A5A0-FE0C-43DF-A320-B58AD4BA4F83}"/>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4" name="テキスト ボックス 93">
          <a:extLst>
            <a:ext uri="{FF2B5EF4-FFF2-40B4-BE49-F238E27FC236}">
              <a16:creationId xmlns:a16="http://schemas.microsoft.com/office/drawing/2014/main" id="{FACE5F54-36E0-463D-954D-00523687836A}"/>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59849</xdr:rowOff>
    </xdr:from>
    <xdr:to>
      <xdr:col>23</xdr:col>
      <xdr:colOff>136525</xdr:colOff>
      <xdr:row>31</xdr:row>
      <xdr:rowOff>161449</xdr:rowOff>
    </xdr:to>
    <xdr:sp macro="" textlink="">
      <xdr:nvSpPr>
        <xdr:cNvPr id="95" name="楕円 94">
          <a:extLst>
            <a:ext uri="{FF2B5EF4-FFF2-40B4-BE49-F238E27FC236}">
              <a16:creationId xmlns:a16="http://schemas.microsoft.com/office/drawing/2014/main" id="{230A987F-4BC4-4FED-B808-B05BFA56E9C4}"/>
            </a:ext>
          </a:extLst>
        </xdr:cNvPr>
        <xdr:cNvSpPr/>
      </xdr:nvSpPr>
      <xdr:spPr>
        <a:xfrm>
          <a:off x="4711700" y="5374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38276</xdr:rowOff>
    </xdr:from>
    <xdr:ext cx="405111" cy="259045"/>
    <xdr:sp macro="" textlink="">
      <xdr:nvSpPr>
        <xdr:cNvPr id="96" name="有形固定資産減価償却率該当値テキスト">
          <a:extLst>
            <a:ext uri="{FF2B5EF4-FFF2-40B4-BE49-F238E27FC236}">
              <a16:creationId xmlns:a16="http://schemas.microsoft.com/office/drawing/2014/main" id="{69808982-0428-4FFB-B361-96F71C825F93}"/>
            </a:ext>
          </a:extLst>
        </xdr:cNvPr>
        <xdr:cNvSpPr txBox="1"/>
      </xdr:nvSpPr>
      <xdr:spPr>
        <a:xfrm>
          <a:off x="4813300" y="53532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43656</xdr:rowOff>
    </xdr:from>
    <xdr:to>
      <xdr:col>19</xdr:col>
      <xdr:colOff>187325</xdr:colOff>
      <xdr:row>31</xdr:row>
      <xdr:rowOff>145256</xdr:rowOff>
    </xdr:to>
    <xdr:sp macro="" textlink="">
      <xdr:nvSpPr>
        <xdr:cNvPr id="97" name="楕円 96">
          <a:extLst>
            <a:ext uri="{FF2B5EF4-FFF2-40B4-BE49-F238E27FC236}">
              <a16:creationId xmlns:a16="http://schemas.microsoft.com/office/drawing/2014/main" id="{D87AD6C1-45C1-4D0A-97F5-307465F21B9C}"/>
            </a:ext>
          </a:extLst>
        </xdr:cNvPr>
        <xdr:cNvSpPr/>
      </xdr:nvSpPr>
      <xdr:spPr>
        <a:xfrm>
          <a:off x="4000500" y="5358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94456</xdr:rowOff>
    </xdr:from>
    <xdr:to>
      <xdr:col>23</xdr:col>
      <xdr:colOff>85725</xdr:colOff>
      <xdr:row>31</xdr:row>
      <xdr:rowOff>110649</xdr:rowOff>
    </xdr:to>
    <xdr:cxnSp macro="">
      <xdr:nvCxnSpPr>
        <xdr:cNvPr id="98" name="直線コネクタ 97">
          <a:extLst>
            <a:ext uri="{FF2B5EF4-FFF2-40B4-BE49-F238E27FC236}">
              <a16:creationId xmlns:a16="http://schemas.microsoft.com/office/drawing/2014/main" id="{D37563C7-CD55-45AA-A1B5-3A41F85B2B70}"/>
            </a:ext>
          </a:extLst>
        </xdr:cNvPr>
        <xdr:cNvCxnSpPr/>
      </xdr:nvCxnSpPr>
      <xdr:spPr>
        <a:xfrm>
          <a:off x="4051300" y="5409406"/>
          <a:ext cx="711200" cy="16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86836</xdr:rowOff>
    </xdr:from>
    <xdr:to>
      <xdr:col>15</xdr:col>
      <xdr:colOff>187325</xdr:colOff>
      <xdr:row>32</xdr:row>
      <xdr:rowOff>16986</xdr:rowOff>
    </xdr:to>
    <xdr:sp macro="" textlink="">
      <xdr:nvSpPr>
        <xdr:cNvPr id="99" name="楕円 98">
          <a:extLst>
            <a:ext uri="{FF2B5EF4-FFF2-40B4-BE49-F238E27FC236}">
              <a16:creationId xmlns:a16="http://schemas.microsoft.com/office/drawing/2014/main" id="{7638BF7F-9270-4F46-B701-FB8F9C51A1BF}"/>
            </a:ext>
          </a:extLst>
        </xdr:cNvPr>
        <xdr:cNvSpPr/>
      </xdr:nvSpPr>
      <xdr:spPr>
        <a:xfrm>
          <a:off x="3238500" y="5401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94456</xdr:rowOff>
    </xdr:from>
    <xdr:to>
      <xdr:col>19</xdr:col>
      <xdr:colOff>136525</xdr:colOff>
      <xdr:row>31</xdr:row>
      <xdr:rowOff>137636</xdr:rowOff>
    </xdr:to>
    <xdr:cxnSp macro="">
      <xdr:nvCxnSpPr>
        <xdr:cNvPr id="100" name="直線コネクタ 99">
          <a:extLst>
            <a:ext uri="{FF2B5EF4-FFF2-40B4-BE49-F238E27FC236}">
              <a16:creationId xmlns:a16="http://schemas.microsoft.com/office/drawing/2014/main" id="{3193EA78-2491-4B83-AA30-EC38BB8EAC6D}"/>
            </a:ext>
          </a:extLst>
        </xdr:cNvPr>
        <xdr:cNvCxnSpPr/>
      </xdr:nvCxnSpPr>
      <xdr:spPr>
        <a:xfrm flipV="1">
          <a:off x="3289300" y="5409406"/>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49054</xdr:rowOff>
    </xdr:from>
    <xdr:to>
      <xdr:col>11</xdr:col>
      <xdr:colOff>187325</xdr:colOff>
      <xdr:row>31</xdr:row>
      <xdr:rowOff>150654</xdr:rowOff>
    </xdr:to>
    <xdr:sp macro="" textlink="">
      <xdr:nvSpPr>
        <xdr:cNvPr id="101" name="楕円 100">
          <a:extLst>
            <a:ext uri="{FF2B5EF4-FFF2-40B4-BE49-F238E27FC236}">
              <a16:creationId xmlns:a16="http://schemas.microsoft.com/office/drawing/2014/main" id="{0910E4BD-3B0B-4540-AE0C-40A54E75C534}"/>
            </a:ext>
          </a:extLst>
        </xdr:cNvPr>
        <xdr:cNvSpPr/>
      </xdr:nvSpPr>
      <xdr:spPr>
        <a:xfrm>
          <a:off x="2476500" y="5364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99854</xdr:rowOff>
    </xdr:from>
    <xdr:to>
      <xdr:col>15</xdr:col>
      <xdr:colOff>136525</xdr:colOff>
      <xdr:row>31</xdr:row>
      <xdr:rowOff>137636</xdr:rowOff>
    </xdr:to>
    <xdr:cxnSp macro="">
      <xdr:nvCxnSpPr>
        <xdr:cNvPr id="102" name="直線コネクタ 101">
          <a:extLst>
            <a:ext uri="{FF2B5EF4-FFF2-40B4-BE49-F238E27FC236}">
              <a16:creationId xmlns:a16="http://schemas.microsoft.com/office/drawing/2014/main" id="{7DC0881C-16C3-4BDD-A0B5-EE9ACE8B6F84}"/>
            </a:ext>
          </a:extLst>
        </xdr:cNvPr>
        <xdr:cNvCxnSpPr/>
      </xdr:nvCxnSpPr>
      <xdr:spPr>
        <a:xfrm>
          <a:off x="2527300" y="5414804"/>
          <a:ext cx="762000" cy="37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49054</xdr:rowOff>
    </xdr:from>
    <xdr:to>
      <xdr:col>7</xdr:col>
      <xdr:colOff>187325</xdr:colOff>
      <xdr:row>31</xdr:row>
      <xdr:rowOff>150654</xdr:rowOff>
    </xdr:to>
    <xdr:sp macro="" textlink="">
      <xdr:nvSpPr>
        <xdr:cNvPr id="103" name="楕円 102">
          <a:extLst>
            <a:ext uri="{FF2B5EF4-FFF2-40B4-BE49-F238E27FC236}">
              <a16:creationId xmlns:a16="http://schemas.microsoft.com/office/drawing/2014/main" id="{F9AA9EF6-6D26-4B1A-98C5-2B8DF52C8D01}"/>
            </a:ext>
          </a:extLst>
        </xdr:cNvPr>
        <xdr:cNvSpPr/>
      </xdr:nvSpPr>
      <xdr:spPr>
        <a:xfrm>
          <a:off x="1714500" y="5364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99854</xdr:rowOff>
    </xdr:from>
    <xdr:to>
      <xdr:col>11</xdr:col>
      <xdr:colOff>136525</xdr:colOff>
      <xdr:row>31</xdr:row>
      <xdr:rowOff>99854</xdr:rowOff>
    </xdr:to>
    <xdr:cxnSp macro="">
      <xdr:nvCxnSpPr>
        <xdr:cNvPr id="104" name="直線コネクタ 103">
          <a:extLst>
            <a:ext uri="{FF2B5EF4-FFF2-40B4-BE49-F238E27FC236}">
              <a16:creationId xmlns:a16="http://schemas.microsoft.com/office/drawing/2014/main" id="{D761F1C8-A562-4AFB-82B0-09BFE50F0321}"/>
            </a:ext>
          </a:extLst>
        </xdr:cNvPr>
        <xdr:cNvCxnSpPr/>
      </xdr:nvCxnSpPr>
      <xdr:spPr>
        <a:xfrm>
          <a:off x="1765300" y="5414804"/>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132097</xdr:rowOff>
    </xdr:from>
    <xdr:ext cx="405111" cy="259045"/>
    <xdr:sp macro="" textlink="">
      <xdr:nvSpPr>
        <xdr:cNvPr id="105" name="n_1aveValue有形固定資産減価償却率">
          <a:extLst>
            <a:ext uri="{FF2B5EF4-FFF2-40B4-BE49-F238E27FC236}">
              <a16:creationId xmlns:a16="http://schemas.microsoft.com/office/drawing/2014/main" id="{DB415A03-39DC-4A13-AE3D-C308C04AF16C}"/>
            </a:ext>
          </a:extLst>
        </xdr:cNvPr>
        <xdr:cNvSpPr txBox="1"/>
      </xdr:nvSpPr>
      <xdr:spPr>
        <a:xfrm>
          <a:off x="3836044" y="510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102411</xdr:rowOff>
    </xdr:from>
    <xdr:ext cx="405111" cy="259045"/>
    <xdr:sp macro="" textlink="">
      <xdr:nvSpPr>
        <xdr:cNvPr id="106" name="n_2aveValue有形固定資産減価償却率">
          <a:extLst>
            <a:ext uri="{FF2B5EF4-FFF2-40B4-BE49-F238E27FC236}">
              <a16:creationId xmlns:a16="http://schemas.microsoft.com/office/drawing/2014/main" id="{378DE4AE-DB45-419D-8136-04558BC136FD}"/>
            </a:ext>
          </a:extLst>
        </xdr:cNvPr>
        <xdr:cNvSpPr txBox="1"/>
      </xdr:nvSpPr>
      <xdr:spPr>
        <a:xfrm>
          <a:off x="3086744" y="5074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91616</xdr:rowOff>
    </xdr:from>
    <xdr:ext cx="405111" cy="259045"/>
    <xdr:sp macro="" textlink="">
      <xdr:nvSpPr>
        <xdr:cNvPr id="107" name="n_3aveValue有形固定資産減価償却率">
          <a:extLst>
            <a:ext uri="{FF2B5EF4-FFF2-40B4-BE49-F238E27FC236}">
              <a16:creationId xmlns:a16="http://schemas.microsoft.com/office/drawing/2014/main" id="{9B4A14AE-8B4F-45F2-B100-A567A681BA02}"/>
            </a:ext>
          </a:extLst>
        </xdr:cNvPr>
        <xdr:cNvSpPr txBox="1"/>
      </xdr:nvSpPr>
      <xdr:spPr>
        <a:xfrm>
          <a:off x="2324744" y="5063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67327</xdr:rowOff>
    </xdr:from>
    <xdr:ext cx="405111" cy="259045"/>
    <xdr:sp macro="" textlink="">
      <xdr:nvSpPr>
        <xdr:cNvPr id="108" name="n_4aveValue有形固定資産減価償却率">
          <a:extLst>
            <a:ext uri="{FF2B5EF4-FFF2-40B4-BE49-F238E27FC236}">
              <a16:creationId xmlns:a16="http://schemas.microsoft.com/office/drawing/2014/main" id="{6C9D3CEF-23A2-4C7F-95F1-C46BB5ED5B18}"/>
            </a:ext>
          </a:extLst>
        </xdr:cNvPr>
        <xdr:cNvSpPr txBox="1"/>
      </xdr:nvSpPr>
      <xdr:spPr>
        <a:xfrm>
          <a:off x="1562744" y="5039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136383</xdr:rowOff>
    </xdr:from>
    <xdr:ext cx="405111" cy="259045"/>
    <xdr:sp macro="" textlink="">
      <xdr:nvSpPr>
        <xdr:cNvPr id="109" name="n_1mainValue有形固定資産減価償却率">
          <a:extLst>
            <a:ext uri="{FF2B5EF4-FFF2-40B4-BE49-F238E27FC236}">
              <a16:creationId xmlns:a16="http://schemas.microsoft.com/office/drawing/2014/main" id="{6D7C4F8E-8DC6-49EE-A784-6C25B25BC0E1}"/>
            </a:ext>
          </a:extLst>
        </xdr:cNvPr>
        <xdr:cNvSpPr txBox="1"/>
      </xdr:nvSpPr>
      <xdr:spPr>
        <a:xfrm>
          <a:off x="3836044" y="5451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8113</xdr:rowOff>
    </xdr:from>
    <xdr:ext cx="405111" cy="259045"/>
    <xdr:sp macro="" textlink="">
      <xdr:nvSpPr>
        <xdr:cNvPr id="110" name="n_2mainValue有形固定資産減価償却率">
          <a:extLst>
            <a:ext uri="{FF2B5EF4-FFF2-40B4-BE49-F238E27FC236}">
              <a16:creationId xmlns:a16="http://schemas.microsoft.com/office/drawing/2014/main" id="{AFAA2535-3EAA-48F3-A9F9-C2D466674992}"/>
            </a:ext>
          </a:extLst>
        </xdr:cNvPr>
        <xdr:cNvSpPr txBox="1"/>
      </xdr:nvSpPr>
      <xdr:spPr>
        <a:xfrm>
          <a:off x="3086744" y="5494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141781</xdr:rowOff>
    </xdr:from>
    <xdr:ext cx="405111" cy="259045"/>
    <xdr:sp macro="" textlink="">
      <xdr:nvSpPr>
        <xdr:cNvPr id="111" name="n_3mainValue有形固定資産減価償却率">
          <a:extLst>
            <a:ext uri="{FF2B5EF4-FFF2-40B4-BE49-F238E27FC236}">
              <a16:creationId xmlns:a16="http://schemas.microsoft.com/office/drawing/2014/main" id="{C6AF099D-9C85-41D9-AEB2-B312297D0014}"/>
            </a:ext>
          </a:extLst>
        </xdr:cNvPr>
        <xdr:cNvSpPr txBox="1"/>
      </xdr:nvSpPr>
      <xdr:spPr>
        <a:xfrm>
          <a:off x="2324744" y="5456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141781</xdr:rowOff>
    </xdr:from>
    <xdr:ext cx="405111" cy="259045"/>
    <xdr:sp macro="" textlink="">
      <xdr:nvSpPr>
        <xdr:cNvPr id="112" name="n_4mainValue有形固定資産減価償却率">
          <a:extLst>
            <a:ext uri="{FF2B5EF4-FFF2-40B4-BE49-F238E27FC236}">
              <a16:creationId xmlns:a16="http://schemas.microsoft.com/office/drawing/2014/main" id="{780BDE35-E63B-41F3-8F4D-E4FBEA417F7F}"/>
            </a:ext>
          </a:extLst>
        </xdr:cNvPr>
        <xdr:cNvSpPr txBox="1"/>
      </xdr:nvSpPr>
      <xdr:spPr>
        <a:xfrm>
          <a:off x="1562744" y="5456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3" name="正方形/長方形 112">
          <a:extLst>
            <a:ext uri="{FF2B5EF4-FFF2-40B4-BE49-F238E27FC236}">
              <a16:creationId xmlns:a16="http://schemas.microsoft.com/office/drawing/2014/main" id="{45F86FDD-B72F-46C0-915A-C4967B71E6E7}"/>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4" name="正方形/長方形 113">
          <a:extLst>
            <a:ext uri="{FF2B5EF4-FFF2-40B4-BE49-F238E27FC236}">
              <a16:creationId xmlns:a16="http://schemas.microsoft.com/office/drawing/2014/main" id="{6C44AF82-99D5-491F-915E-E81DF8B2273C}"/>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5" name="正方形/長方形 114">
          <a:extLst>
            <a:ext uri="{FF2B5EF4-FFF2-40B4-BE49-F238E27FC236}">
              <a16:creationId xmlns:a16="http://schemas.microsoft.com/office/drawing/2014/main" id="{830F85BB-998A-482A-8C20-C03472272C09}"/>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[ 244.0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6" name="正方形/長方形 115">
          <a:extLst>
            <a:ext uri="{FF2B5EF4-FFF2-40B4-BE49-F238E27FC236}">
              <a16:creationId xmlns:a16="http://schemas.microsoft.com/office/drawing/2014/main" id="{868BB40E-CF6C-4EB3-8DBD-FF130DC738C3}"/>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7" name="正方形/長方形 116">
          <a:extLst>
            <a:ext uri="{FF2B5EF4-FFF2-40B4-BE49-F238E27FC236}">
              <a16:creationId xmlns:a16="http://schemas.microsoft.com/office/drawing/2014/main" id="{8BB4ABF2-F024-4A52-B019-828E79C42B8D}"/>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8" name="正方形/長方形 117">
          <a:extLst>
            <a:ext uri="{FF2B5EF4-FFF2-40B4-BE49-F238E27FC236}">
              <a16:creationId xmlns:a16="http://schemas.microsoft.com/office/drawing/2014/main" id="{21CE850B-AD04-414B-8A37-E38DBDFF2E5A}"/>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9" name="正方形/長方形 118">
          <a:extLst>
            <a:ext uri="{FF2B5EF4-FFF2-40B4-BE49-F238E27FC236}">
              <a16:creationId xmlns:a16="http://schemas.microsoft.com/office/drawing/2014/main" id="{9CD76B87-E544-488B-8E78-89F05F35B998}"/>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20" name="正方形/長方形 119">
          <a:extLst>
            <a:ext uri="{FF2B5EF4-FFF2-40B4-BE49-F238E27FC236}">
              <a16:creationId xmlns:a16="http://schemas.microsoft.com/office/drawing/2014/main" id="{98AB0C82-FC2C-4DF9-A6D3-4ACCB42F5298}"/>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21" name="正方形/長方形 120">
          <a:extLst>
            <a:ext uri="{FF2B5EF4-FFF2-40B4-BE49-F238E27FC236}">
              <a16:creationId xmlns:a16="http://schemas.microsoft.com/office/drawing/2014/main" id="{EAAE05D9-11F9-4B11-B27B-3F0DE6FD1D3A}"/>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2" name="正方形/長方形 121">
          <a:extLst>
            <a:ext uri="{FF2B5EF4-FFF2-40B4-BE49-F238E27FC236}">
              <a16:creationId xmlns:a16="http://schemas.microsoft.com/office/drawing/2014/main" id="{8B3576FD-D808-4FF8-B447-911709919F0C}"/>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3" name="正方形/長方形 122">
          <a:extLst>
            <a:ext uri="{FF2B5EF4-FFF2-40B4-BE49-F238E27FC236}">
              <a16:creationId xmlns:a16="http://schemas.microsoft.com/office/drawing/2014/main" id="{8508D2A8-7A32-4EEE-A5D7-303FEF2768E3}"/>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4" name="正方形/長方形 123">
          <a:extLst>
            <a:ext uri="{FF2B5EF4-FFF2-40B4-BE49-F238E27FC236}">
              <a16:creationId xmlns:a16="http://schemas.microsoft.com/office/drawing/2014/main" id="{A6AEE0DE-0480-4C76-8131-2EB2B73FBFCF}"/>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5" name="テキスト ボックス 124">
          <a:extLst>
            <a:ext uri="{FF2B5EF4-FFF2-40B4-BE49-F238E27FC236}">
              <a16:creationId xmlns:a16="http://schemas.microsoft.com/office/drawing/2014/main" id="{92698837-DDD2-41FE-8A46-BEFF6399B739}"/>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latinLnBrk="1"/>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050" b="0" i="0">
              <a:solidFill>
                <a:schemeClr val="dk1"/>
              </a:solidFill>
              <a:effectLst/>
              <a:latin typeface="ＭＳ Ｐゴシック" panose="020B0600070205080204" pitchFamily="50" charset="-128"/>
              <a:ea typeface="ＭＳ Ｐゴシック" panose="020B0600070205080204" pitchFamily="50" charset="-128"/>
              <a:cs typeface="+mn-cs"/>
            </a:rPr>
            <a:t>ふるさとづくり応援寄附金の減少に伴い、充当可能基金が減少しているものの、令和</a:t>
          </a:r>
          <a:r>
            <a:rPr lang="ja-JP" altLang="en-US" sz="1050" b="0" i="0">
              <a:solidFill>
                <a:schemeClr val="dk1"/>
              </a:solidFill>
              <a:effectLst/>
              <a:latin typeface="ＭＳ Ｐゴシック" panose="020B0600070205080204" pitchFamily="50" charset="-128"/>
              <a:ea typeface="ＭＳ Ｐゴシック" panose="020B0600070205080204" pitchFamily="50" charset="-128"/>
              <a:cs typeface="+mn-cs"/>
            </a:rPr>
            <a:t>５</a:t>
          </a:r>
          <a:r>
            <a:rPr lang="ja-JP" altLang="ja-JP" sz="1050" b="0" i="0">
              <a:solidFill>
                <a:schemeClr val="dk1"/>
              </a:solidFill>
              <a:effectLst/>
              <a:latin typeface="ＭＳ Ｐゴシック" panose="020B0600070205080204" pitchFamily="50" charset="-128"/>
              <a:ea typeface="ＭＳ Ｐゴシック" panose="020B0600070205080204" pitchFamily="50" charset="-128"/>
              <a:cs typeface="+mn-cs"/>
            </a:rPr>
            <a:t>年度までに防災行政無線再整備事業や新庁舎建設事業などの大型事業の既発債の発行が終了したことにより、債務償還比率は減少傾向にある。</a:t>
          </a:r>
        </a:p>
        <a:p>
          <a:pPr latinLnBrk="1"/>
          <a:r>
            <a:rPr lang="ja-JP" altLang="en-US" sz="1050" b="0" i="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050" b="0" i="0">
              <a:solidFill>
                <a:schemeClr val="dk1"/>
              </a:solidFill>
              <a:effectLst/>
              <a:latin typeface="ＭＳ Ｐゴシック" panose="020B0600070205080204" pitchFamily="50" charset="-128"/>
              <a:ea typeface="ＭＳ Ｐゴシック" panose="020B0600070205080204" pitchFamily="50" charset="-128"/>
              <a:cs typeface="+mn-cs"/>
            </a:rPr>
            <a:t>近年の行財政改革において、財政健全化を目指した事業の見直し、新規起債の厳選、繰上償還などを進めた結果、起債残高を抑制している。そのため、債務償還比率は全国平均や県平均と比較して低い水準を維持している。</a:t>
          </a:r>
        </a:p>
        <a:p>
          <a:endParaRPr lang="ja-JP" altLang="ja-JP" sz="105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6" name="テキスト ボックス 125">
          <a:extLst>
            <a:ext uri="{FF2B5EF4-FFF2-40B4-BE49-F238E27FC236}">
              <a16:creationId xmlns:a16="http://schemas.microsoft.com/office/drawing/2014/main" id="{50EACD73-19AA-4792-9A30-2A81808A0F98}"/>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7" name="直線コネクタ 126">
          <a:extLst>
            <a:ext uri="{FF2B5EF4-FFF2-40B4-BE49-F238E27FC236}">
              <a16:creationId xmlns:a16="http://schemas.microsoft.com/office/drawing/2014/main" id="{423794A7-00C6-4557-8CA0-9062F3B6FA22}"/>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8" name="テキスト ボックス 127">
          <a:extLst>
            <a:ext uri="{FF2B5EF4-FFF2-40B4-BE49-F238E27FC236}">
              <a16:creationId xmlns:a16="http://schemas.microsoft.com/office/drawing/2014/main" id="{478896BD-C4A1-47D2-B2AA-41123F610300}"/>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9" name="直線コネクタ 128">
          <a:extLst>
            <a:ext uri="{FF2B5EF4-FFF2-40B4-BE49-F238E27FC236}">
              <a16:creationId xmlns:a16="http://schemas.microsoft.com/office/drawing/2014/main" id="{38A7F603-97B5-4D2E-A902-9C95D9616342}"/>
            </a:ext>
          </a:extLst>
        </xdr:cNvPr>
        <xdr:cNvCxnSpPr/>
      </xdr:nvCxnSpPr>
      <xdr:spPr>
        <a:xfrm>
          <a:off x="11303000" y="603204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30" name="テキスト ボックス 129">
          <a:extLst>
            <a:ext uri="{FF2B5EF4-FFF2-40B4-BE49-F238E27FC236}">
              <a16:creationId xmlns:a16="http://schemas.microsoft.com/office/drawing/2014/main" id="{E6C8B8DB-0F04-4A82-B457-C95887351759}"/>
            </a:ext>
          </a:extLst>
        </xdr:cNvPr>
        <xdr:cNvSpPr txBox="1"/>
      </xdr:nvSpPr>
      <xdr:spPr>
        <a:xfrm>
          <a:off x="10756676" y="593824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31" name="直線コネクタ 130">
          <a:extLst>
            <a:ext uri="{FF2B5EF4-FFF2-40B4-BE49-F238E27FC236}">
              <a16:creationId xmlns:a16="http://schemas.microsoft.com/office/drawing/2014/main" id="{E40CED6A-A0CD-4895-9113-03682F817154}"/>
            </a:ext>
          </a:extLst>
        </xdr:cNvPr>
        <xdr:cNvCxnSpPr/>
      </xdr:nvCxnSpPr>
      <xdr:spPr>
        <a:xfrm>
          <a:off x="11303000" y="572361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32" name="テキスト ボックス 131">
          <a:extLst>
            <a:ext uri="{FF2B5EF4-FFF2-40B4-BE49-F238E27FC236}">
              <a16:creationId xmlns:a16="http://schemas.microsoft.com/office/drawing/2014/main" id="{2807A6DF-45F0-4E51-8981-1DB3DA724B99}"/>
            </a:ext>
          </a:extLst>
        </xdr:cNvPr>
        <xdr:cNvSpPr txBox="1"/>
      </xdr:nvSpPr>
      <xdr:spPr>
        <a:xfrm>
          <a:off x="10828811" y="562981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3" name="直線コネクタ 132">
          <a:extLst>
            <a:ext uri="{FF2B5EF4-FFF2-40B4-BE49-F238E27FC236}">
              <a16:creationId xmlns:a16="http://schemas.microsoft.com/office/drawing/2014/main" id="{28E608DB-931E-4A80-976C-C0371CAAA3A6}"/>
            </a:ext>
          </a:extLst>
        </xdr:cNvPr>
        <xdr:cNvCxnSpPr/>
      </xdr:nvCxnSpPr>
      <xdr:spPr>
        <a:xfrm>
          <a:off x="11303000" y="5415189"/>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4" name="テキスト ボックス 133">
          <a:extLst>
            <a:ext uri="{FF2B5EF4-FFF2-40B4-BE49-F238E27FC236}">
              <a16:creationId xmlns:a16="http://schemas.microsoft.com/office/drawing/2014/main" id="{2BD7B9C4-E96C-43E2-B315-8465A284DA90}"/>
            </a:ext>
          </a:extLst>
        </xdr:cNvPr>
        <xdr:cNvSpPr txBox="1"/>
      </xdr:nvSpPr>
      <xdr:spPr>
        <a:xfrm>
          <a:off x="10828811" y="532138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5" name="直線コネクタ 134">
          <a:extLst>
            <a:ext uri="{FF2B5EF4-FFF2-40B4-BE49-F238E27FC236}">
              <a16:creationId xmlns:a16="http://schemas.microsoft.com/office/drawing/2014/main" id="{21D611F3-8C6C-45BB-8C21-18EDCD87CB83}"/>
            </a:ext>
          </a:extLst>
        </xdr:cNvPr>
        <xdr:cNvCxnSpPr/>
      </xdr:nvCxnSpPr>
      <xdr:spPr>
        <a:xfrm>
          <a:off x="11303000" y="5106761"/>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6" name="テキスト ボックス 135">
          <a:extLst>
            <a:ext uri="{FF2B5EF4-FFF2-40B4-BE49-F238E27FC236}">
              <a16:creationId xmlns:a16="http://schemas.microsoft.com/office/drawing/2014/main" id="{F77C5A01-F7DD-445D-96B3-96DB791EA336}"/>
            </a:ext>
          </a:extLst>
        </xdr:cNvPr>
        <xdr:cNvSpPr txBox="1"/>
      </xdr:nvSpPr>
      <xdr:spPr>
        <a:xfrm>
          <a:off x="10828811" y="501296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7" name="直線コネクタ 136">
          <a:extLst>
            <a:ext uri="{FF2B5EF4-FFF2-40B4-BE49-F238E27FC236}">
              <a16:creationId xmlns:a16="http://schemas.microsoft.com/office/drawing/2014/main" id="{E54EEC73-17B1-4A80-97D6-A2411FB23043}"/>
            </a:ext>
          </a:extLst>
        </xdr:cNvPr>
        <xdr:cNvCxnSpPr/>
      </xdr:nvCxnSpPr>
      <xdr:spPr>
        <a:xfrm>
          <a:off x="11303000" y="479833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8" name="テキスト ボックス 137">
          <a:extLst>
            <a:ext uri="{FF2B5EF4-FFF2-40B4-BE49-F238E27FC236}">
              <a16:creationId xmlns:a16="http://schemas.microsoft.com/office/drawing/2014/main" id="{0220161D-D777-487F-A689-280E37F87BD4}"/>
            </a:ext>
          </a:extLst>
        </xdr:cNvPr>
        <xdr:cNvSpPr txBox="1"/>
      </xdr:nvSpPr>
      <xdr:spPr>
        <a:xfrm>
          <a:off x="10828811" y="470453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9" name="直線コネクタ 138">
          <a:extLst>
            <a:ext uri="{FF2B5EF4-FFF2-40B4-BE49-F238E27FC236}">
              <a16:creationId xmlns:a16="http://schemas.microsoft.com/office/drawing/2014/main" id="{4006E6B1-7EB6-496B-93F8-C0BC8FC60CAB}"/>
            </a:ext>
          </a:extLst>
        </xdr:cNvPr>
        <xdr:cNvCxnSpPr/>
      </xdr:nvCxnSpPr>
      <xdr:spPr>
        <a:xfrm>
          <a:off x="11303000" y="448990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40" name="テキスト ボックス 139">
          <a:extLst>
            <a:ext uri="{FF2B5EF4-FFF2-40B4-BE49-F238E27FC236}">
              <a16:creationId xmlns:a16="http://schemas.microsoft.com/office/drawing/2014/main" id="{AB3A9541-EDE1-41FB-8F27-5937B592512F}"/>
            </a:ext>
          </a:extLst>
        </xdr:cNvPr>
        <xdr:cNvSpPr txBox="1"/>
      </xdr:nvSpPr>
      <xdr:spPr>
        <a:xfrm>
          <a:off x="10931403" y="439610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41" name="直線コネクタ 140">
          <a:extLst>
            <a:ext uri="{FF2B5EF4-FFF2-40B4-BE49-F238E27FC236}">
              <a16:creationId xmlns:a16="http://schemas.microsoft.com/office/drawing/2014/main" id="{F970EDE6-2622-4849-858D-0FC0FFF48E89}"/>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2" name="債務償還比率グラフ枠">
          <a:extLst>
            <a:ext uri="{FF2B5EF4-FFF2-40B4-BE49-F238E27FC236}">
              <a16:creationId xmlns:a16="http://schemas.microsoft.com/office/drawing/2014/main" id="{24D3943D-0A9D-4925-9FEF-81C219C19CA4}"/>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96184</xdr:rowOff>
    </xdr:to>
    <xdr:cxnSp macro="">
      <xdr:nvCxnSpPr>
        <xdr:cNvPr id="143" name="直線コネクタ 142">
          <a:extLst>
            <a:ext uri="{FF2B5EF4-FFF2-40B4-BE49-F238E27FC236}">
              <a16:creationId xmlns:a16="http://schemas.microsoft.com/office/drawing/2014/main" id="{69DCF0A0-79D2-4DBB-872A-2752F1862D65}"/>
            </a:ext>
          </a:extLst>
        </xdr:cNvPr>
        <xdr:cNvCxnSpPr/>
      </xdr:nvCxnSpPr>
      <xdr:spPr>
        <a:xfrm flipV="1">
          <a:off x="14793595" y="4489903"/>
          <a:ext cx="1269" cy="1435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100011</xdr:rowOff>
    </xdr:from>
    <xdr:ext cx="469744" cy="259045"/>
    <xdr:sp macro="" textlink="">
      <xdr:nvSpPr>
        <xdr:cNvPr id="144" name="債務償還比率最小値テキスト">
          <a:extLst>
            <a:ext uri="{FF2B5EF4-FFF2-40B4-BE49-F238E27FC236}">
              <a16:creationId xmlns:a16="http://schemas.microsoft.com/office/drawing/2014/main" id="{AB105EFC-D6EC-4077-9198-CA5B19B4DAAC}"/>
            </a:ext>
          </a:extLst>
        </xdr:cNvPr>
        <xdr:cNvSpPr txBox="1"/>
      </xdr:nvSpPr>
      <xdr:spPr>
        <a:xfrm>
          <a:off x="14846300" y="5929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96184</xdr:rowOff>
    </xdr:from>
    <xdr:to>
      <xdr:col>76</xdr:col>
      <xdr:colOff>111125</xdr:colOff>
      <xdr:row>34</xdr:row>
      <xdr:rowOff>96184</xdr:rowOff>
    </xdr:to>
    <xdr:cxnSp macro="">
      <xdr:nvCxnSpPr>
        <xdr:cNvPr id="145" name="直線コネクタ 144">
          <a:extLst>
            <a:ext uri="{FF2B5EF4-FFF2-40B4-BE49-F238E27FC236}">
              <a16:creationId xmlns:a16="http://schemas.microsoft.com/office/drawing/2014/main" id="{77E98007-F844-420B-9A96-1056547C5A0F}"/>
            </a:ext>
          </a:extLst>
        </xdr:cNvPr>
        <xdr:cNvCxnSpPr/>
      </xdr:nvCxnSpPr>
      <xdr:spPr>
        <a:xfrm>
          <a:off x="14706600" y="5925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6" name="債務償還比率最大値テキスト">
          <a:extLst>
            <a:ext uri="{FF2B5EF4-FFF2-40B4-BE49-F238E27FC236}">
              <a16:creationId xmlns:a16="http://schemas.microsoft.com/office/drawing/2014/main" id="{49515852-994F-4369-9277-BDDC4DA93C08}"/>
            </a:ext>
          </a:extLst>
        </xdr:cNvPr>
        <xdr:cNvSpPr txBox="1"/>
      </xdr:nvSpPr>
      <xdr:spPr>
        <a:xfrm>
          <a:off x="14846300" y="426513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7" name="直線コネクタ 146">
          <a:extLst>
            <a:ext uri="{FF2B5EF4-FFF2-40B4-BE49-F238E27FC236}">
              <a16:creationId xmlns:a16="http://schemas.microsoft.com/office/drawing/2014/main" id="{5DB69D11-3930-4719-A83A-0F4E627876A0}"/>
            </a:ext>
          </a:extLst>
        </xdr:cNvPr>
        <xdr:cNvCxnSpPr/>
      </xdr:nvCxnSpPr>
      <xdr:spPr>
        <a:xfrm>
          <a:off x="14706600" y="4489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99503</xdr:rowOff>
    </xdr:from>
    <xdr:ext cx="469744" cy="259045"/>
    <xdr:sp macro="" textlink="">
      <xdr:nvSpPr>
        <xdr:cNvPr id="148" name="債務償還比率平均値テキスト">
          <a:extLst>
            <a:ext uri="{FF2B5EF4-FFF2-40B4-BE49-F238E27FC236}">
              <a16:creationId xmlns:a16="http://schemas.microsoft.com/office/drawing/2014/main" id="{8D783A00-3395-4D13-B611-CA1B2E1EB4EC}"/>
            </a:ext>
          </a:extLst>
        </xdr:cNvPr>
        <xdr:cNvSpPr txBox="1"/>
      </xdr:nvSpPr>
      <xdr:spPr>
        <a:xfrm>
          <a:off x="14846300" y="50715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121076</xdr:rowOff>
    </xdr:from>
    <xdr:to>
      <xdr:col>76</xdr:col>
      <xdr:colOff>73025</xdr:colOff>
      <xdr:row>30</xdr:row>
      <xdr:rowOff>51226</xdr:rowOff>
    </xdr:to>
    <xdr:sp macro="" textlink="">
      <xdr:nvSpPr>
        <xdr:cNvPr id="149" name="フローチャート: 判断 148">
          <a:extLst>
            <a:ext uri="{FF2B5EF4-FFF2-40B4-BE49-F238E27FC236}">
              <a16:creationId xmlns:a16="http://schemas.microsoft.com/office/drawing/2014/main" id="{AD214EB1-6F98-4ABD-A065-99582FA52AA1}"/>
            </a:ext>
          </a:extLst>
        </xdr:cNvPr>
        <xdr:cNvSpPr/>
      </xdr:nvSpPr>
      <xdr:spPr>
        <a:xfrm>
          <a:off x="14744700" y="5093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134956</xdr:rowOff>
    </xdr:from>
    <xdr:to>
      <xdr:col>72</xdr:col>
      <xdr:colOff>123825</xdr:colOff>
      <xdr:row>30</xdr:row>
      <xdr:rowOff>65106</xdr:rowOff>
    </xdr:to>
    <xdr:sp macro="" textlink="">
      <xdr:nvSpPr>
        <xdr:cNvPr id="150" name="フローチャート: 判断 149">
          <a:extLst>
            <a:ext uri="{FF2B5EF4-FFF2-40B4-BE49-F238E27FC236}">
              <a16:creationId xmlns:a16="http://schemas.microsoft.com/office/drawing/2014/main" id="{FF29AB7E-A736-45F1-A7F9-CCF0630484FD}"/>
            </a:ext>
          </a:extLst>
        </xdr:cNvPr>
        <xdr:cNvSpPr/>
      </xdr:nvSpPr>
      <xdr:spPr>
        <a:xfrm>
          <a:off x="14033500" y="5107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120768</xdr:rowOff>
    </xdr:from>
    <xdr:to>
      <xdr:col>68</xdr:col>
      <xdr:colOff>123825</xdr:colOff>
      <xdr:row>30</xdr:row>
      <xdr:rowOff>50918</xdr:rowOff>
    </xdr:to>
    <xdr:sp macro="" textlink="">
      <xdr:nvSpPr>
        <xdr:cNvPr id="151" name="フローチャート: 判断 150">
          <a:extLst>
            <a:ext uri="{FF2B5EF4-FFF2-40B4-BE49-F238E27FC236}">
              <a16:creationId xmlns:a16="http://schemas.microsoft.com/office/drawing/2014/main" id="{FB001A7B-C5EB-4154-82AD-BF7D3F418020}"/>
            </a:ext>
          </a:extLst>
        </xdr:cNvPr>
        <xdr:cNvSpPr/>
      </xdr:nvSpPr>
      <xdr:spPr>
        <a:xfrm>
          <a:off x="13271500" y="5092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113828</xdr:rowOff>
    </xdr:from>
    <xdr:to>
      <xdr:col>64</xdr:col>
      <xdr:colOff>123825</xdr:colOff>
      <xdr:row>30</xdr:row>
      <xdr:rowOff>43978</xdr:rowOff>
    </xdr:to>
    <xdr:sp macro="" textlink="">
      <xdr:nvSpPr>
        <xdr:cNvPr id="152" name="フローチャート: 判断 151">
          <a:extLst>
            <a:ext uri="{FF2B5EF4-FFF2-40B4-BE49-F238E27FC236}">
              <a16:creationId xmlns:a16="http://schemas.microsoft.com/office/drawing/2014/main" id="{06D0A393-EE74-434B-A60A-427559A0A0E5}"/>
            </a:ext>
          </a:extLst>
        </xdr:cNvPr>
        <xdr:cNvSpPr/>
      </xdr:nvSpPr>
      <xdr:spPr>
        <a:xfrm>
          <a:off x="12509500" y="5085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111397</xdr:rowOff>
    </xdr:from>
    <xdr:to>
      <xdr:col>60</xdr:col>
      <xdr:colOff>123825</xdr:colOff>
      <xdr:row>31</xdr:row>
      <xdr:rowOff>41547</xdr:rowOff>
    </xdr:to>
    <xdr:sp macro="" textlink="">
      <xdr:nvSpPr>
        <xdr:cNvPr id="153" name="フローチャート: 判断 152">
          <a:extLst>
            <a:ext uri="{FF2B5EF4-FFF2-40B4-BE49-F238E27FC236}">
              <a16:creationId xmlns:a16="http://schemas.microsoft.com/office/drawing/2014/main" id="{82E233CD-7B23-45D5-8EF1-7777FB46D842}"/>
            </a:ext>
          </a:extLst>
        </xdr:cNvPr>
        <xdr:cNvSpPr/>
      </xdr:nvSpPr>
      <xdr:spPr>
        <a:xfrm>
          <a:off x="11747500" y="5254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D8D918E4-D996-458F-9CBC-324FDE6354D7}"/>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172CEC2F-F6D5-4A26-908A-EA5D8B461C17}"/>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49B5FED7-9636-4865-8224-5A3FBFE5FBD3}"/>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7" name="テキスト ボックス 156">
          <a:extLst>
            <a:ext uri="{FF2B5EF4-FFF2-40B4-BE49-F238E27FC236}">
              <a16:creationId xmlns:a16="http://schemas.microsoft.com/office/drawing/2014/main" id="{7B089834-F9C9-4CD3-B64B-6FA8574E2B0C}"/>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8" name="テキスト ボックス 157">
          <a:extLst>
            <a:ext uri="{FF2B5EF4-FFF2-40B4-BE49-F238E27FC236}">
              <a16:creationId xmlns:a16="http://schemas.microsoft.com/office/drawing/2014/main" id="{8C8D3260-A3F0-4CD2-B5A7-2079822E3EF5}"/>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14786</xdr:rowOff>
    </xdr:from>
    <xdr:to>
      <xdr:col>76</xdr:col>
      <xdr:colOff>73025</xdr:colOff>
      <xdr:row>28</xdr:row>
      <xdr:rowOff>116386</xdr:rowOff>
    </xdr:to>
    <xdr:sp macro="" textlink="">
      <xdr:nvSpPr>
        <xdr:cNvPr id="159" name="楕円 158">
          <a:extLst>
            <a:ext uri="{FF2B5EF4-FFF2-40B4-BE49-F238E27FC236}">
              <a16:creationId xmlns:a16="http://schemas.microsoft.com/office/drawing/2014/main" id="{A5BE92C3-5972-4710-9D6A-B68C8610D8AE}"/>
            </a:ext>
          </a:extLst>
        </xdr:cNvPr>
        <xdr:cNvSpPr/>
      </xdr:nvSpPr>
      <xdr:spPr>
        <a:xfrm>
          <a:off x="14744700" y="4815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37663</xdr:rowOff>
    </xdr:from>
    <xdr:ext cx="469744" cy="259045"/>
    <xdr:sp macro="" textlink="">
      <xdr:nvSpPr>
        <xdr:cNvPr id="160" name="債務償還比率該当値テキスト">
          <a:extLst>
            <a:ext uri="{FF2B5EF4-FFF2-40B4-BE49-F238E27FC236}">
              <a16:creationId xmlns:a16="http://schemas.microsoft.com/office/drawing/2014/main" id="{A886E694-554C-45AA-B747-BE9490FC1D33}"/>
            </a:ext>
          </a:extLst>
        </xdr:cNvPr>
        <xdr:cNvSpPr txBox="1"/>
      </xdr:nvSpPr>
      <xdr:spPr>
        <a:xfrm>
          <a:off x="14846300" y="4666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7575</xdr:rowOff>
    </xdr:from>
    <xdr:to>
      <xdr:col>72</xdr:col>
      <xdr:colOff>123825</xdr:colOff>
      <xdr:row>29</xdr:row>
      <xdr:rowOff>109175</xdr:rowOff>
    </xdr:to>
    <xdr:sp macro="" textlink="">
      <xdr:nvSpPr>
        <xdr:cNvPr id="161" name="楕円 160">
          <a:extLst>
            <a:ext uri="{FF2B5EF4-FFF2-40B4-BE49-F238E27FC236}">
              <a16:creationId xmlns:a16="http://schemas.microsoft.com/office/drawing/2014/main" id="{39BA7FB4-91B2-48D3-B614-D07737C767A0}"/>
            </a:ext>
          </a:extLst>
        </xdr:cNvPr>
        <xdr:cNvSpPr/>
      </xdr:nvSpPr>
      <xdr:spPr>
        <a:xfrm>
          <a:off x="14033500" y="4979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65586</xdr:rowOff>
    </xdr:from>
    <xdr:to>
      <xdr:col>76</xdr:col>
      <xdr:colOff>22225</xdr:colOff>
      <xdr:row>29</xdr:row>
      <xdr:rowOff>58375</xdr:rowOff>
    </xdr:to>
    <xdr:cxnSp macro="">
      <xdr:nvCxnSpPr>
        <xdr:cNvPr id="162" name="直線コネクタ 161">
          <a:extLst>
            <a:ext uri="{FF2B5EF4-FFF2-40B4-BE49-F238E27FC236}">
              <a16:creationId xmlns:a16="http://schemas.microsoft.com/office/drawing/2014/main" id="{39646FC2-A1DE-4E0D-93F8-B34E93BECFCB}"/>
            </a:ext>
          </a:extLst>
        </xdr:cNvPr>
        <xdr:cNvCxnSpPr/>
      </xdr:nvCxnSpPr>
      <xdr:spPr>
        <a:xfrm flipV="1">
          <a:off x="14084300" y="4866186"/>
          <a:ext cx="711200" cy="164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69224</xdr:rowOff>
    </xdr:from>
    <xdr:to>
      <xdr:col>68</xdr:col>
      <xdr:colOff>123825</xdr:colOff>
      <xdr:row>28</xdr:row>
      <xdr:rowOff>170824</xdr:rowOff>
    </xdr:to>
    <xdr:sp macro="" textlink="">
      <xdr:nvSpPr>
        <xdr:cNvPr id="163" name="楕円 162">
          <a:extLst>
            <a:ext uri="{FF2B5EF4-FFF2-40B4-BE49-F238E27FC236}">
              <a16:creationId xmlns:a16="http://schemas.microsoft.com/office/drawing/2014/main" id="{089FCB11-3F7A-4335-B0B1-13507AA7ACEB}"/>
            </a:ext>
          </a:extLst>
        </xdr:cNvPr>
        <xdr:cNvSpPr/>
      </xdr:nvSpPr>
      <xdr:spPr>
        <a:xfrm>
          <a:off x="13271500" y="4869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120024</xdr:rowOff>
    </xdr:from>
    <xdr:to>
      <xdr:col>72</xdr:col>
      <xdr:colOff>73025</xdr:colOff>
      <xdr:row>29</xdr:row>
      <xdr:rowOff>58375</xdr:rowOff>
    </xdr:to>
    <xdr:cxnSp macro="">
      <xdr:nvCxnSpPr>
        <xdr:cNvPr id="164" name="直線コネクタ 163">
          <a:extLst>
            <a:ext uri="{FF2B5EF4-FFF2-40B4-BE49-F238E27FC236}">
              <a16:creationId xmlns:a16="http://schemas.microsoft.com/office/drawing/2014/main" id="{B43A52C8-78D9-454E-8423-1AE6AE0282AA}"/>
            </a:ext>
          </a:extLst>
        </xdr:cNvPr>
        <xdr:cNvCxnSpPr/>
      </xdr:nvCxnSpPr>
      <xdr:spPr>
        <a:xfrm>
          <a:off x="13322300" y="4920624"/>
          <a:ext cx="762000" cy="109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22651</xdr:rowOff>
    </xdr:from>
    <xdr:to>
      <xdr:col>64</xdr:col>
      <xdr:colOff>123825</xdr:colOff>
      <xdr:row>28</xdr:row>
      <xdr:rowOff>124251</xdr:rowOff>
    </xdr:to>
    <xdr:sp macro="" textlink="">
      <xdr:nvSpPr>
        <xdr:cNvPr id="165" name="楕円 164">
          <a:extLst>
            <a:ext uri="{FF2B5EF4-FFF2-40B4-BE49-F238E27FC236}">
              <a16:creationId xmlns:a16="http://schemas.microsoft.com/office/drawing/2014/main" id="{57B9B289-A0DA-4E71-BE83-A6118526064C}"/>
            </a:ext>
          </a:extLst>
        </xdr:cNvPr>
        <xdr:cNvSpPr/>
      </xdr:nvSpPr>
      <xdr:spPr>
        <a:xfrm>
          <a:off x="12509500" y="4823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73451</xdr:rowOff>
    </xdr:from>
    <xdr:to>
      <xdr:col>68</xdr:col>
      <xdr:colOff>73025</xdr:colOff>
      <xdr:row>28</xdr:row>
      <xdr:rowOff>120024</xdr:rowOff>
    </xdr:to>
    <xdr:cxnSp macro="">
      <xdr:nvCxnSpPr>
        <xdr:cNvPr id="166" name="直線コネクタ 165">
          <a:extLst>
            <a:ext uri="{FF2B5EF4-FFF2-40B4-BE49-F238E27FC236}">
              <a16:creationId xmlns:a16="http://schemas.microsoft.com/office/drawing/2014/main" id="{9A858018-30E8-470D-80A4-5F475070DE66}"/>
            </a:ext>
          </a:extLst>
        </xdr:cNvPr>
        <xdr:cNvCxnSpPr/>
      </xdr:nvCxnSpPr>
      <xdr:spPr>
        <a:xfrm>
          <a:off x="12560300" y="4874051"/>
          <a:ext cx="762000" cy="46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25772</xdr:rowOff>
    </xdr:from>
    <xdr:to>
      <xdr:col>60</xdr:col>
      <xdr:colOff>123825</xdr:colOff>
      <xdr:row>29</xdr:row>
      <xdr:rowOff>127372</xdr:rowOff>
    </xdr:to>
    <xdr:sp macro="" textlink="">
      <xdr:nvSpPr>
        <xdr:cNvPr id="167" name="楕円 166">
          <a:extLst>
            <a:ext uri="{FF2B5EF4-FFF2-40B4-BE49-F238E27FC236}">
              <a16:creationId xmlns:a16="http://schemas.microsoft.com/office/drawing/2014/main" id="{E1FC9247-7557-457B-A5B4-F7BA16158E3F}"/>
            </a:ext>
          </a:extLst>
        </xdr:cNvPr>
        <xdr:cNvSpPr/>
      </xdr:nvSpPr>
      <xdr:spPr>
        <a:xfrm>
          <a:off x="11747500" y="4997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73451</xdr:rowOff>
    </xdr:from>
    <xdr:to>
      <xdr:col>64</xdr:col>
      <xdr:colOff>73025</xdr:colOff>
      <xdr:row>29</xdr:row>
      <xdr:rowOff>76572</xdr:rowOff>
    </xdr:to>
    <xdr:cxnSp macro="">
      <xdr:nvCxnSpPr>
        <xdr:cNvPr id="168" name="直線コネクタ 167">
          <a:extLst>
            <a:ext uri="{FF2B5EF4-FFF2-40B4-BE49-F238E27FC236}">
              <a16:creationId xmlns:a16="http://schemas.microsoft.com/office/drawing/2014/main" id="{B3604702-02D8-4A8E-B90D-5F01C2A2EDB3}"/>
            </a:ext>
          </a:extLst>
        </xdr:cNvPr>
        <xdr:cNvCxnSpPr/>
      </xdr:nvCxnSpPr>
      <xdr:spPr>
        <a:xfrm flipV="1">
          <a:off x="11798300" y="4874051"/>
          <a:ext cx="762000" cy="17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56233</xdr:rowOff>
    </xdr:from>
    <xdr:ext cx="469744" cy="259045"/>
    <xdr:sp macro="" textlink="">
      <xdr:nvSpPr>
        <xdr:cNvPr id="169" name="n_1aveValue債務償還比率">
          <a:extLst>
            <a:ext uri="{FF2B5EF4-FFF2-40B4-BE49-F238E27FC236}">
              <a16:creationId xmlns:a16="http://schemas.microsoft.com/office/drawing/2014/main" id="{20BA4E30-5B36-4FDE-81FA-B397EAA6CE96}"/>
            </a:ext>
          </a:extLst>
        </xdr:cNvPr>
        <xdr:cNvSpPr txBox="1"/>
      </xdr:nvSpPr>
      <xdr:spPr>
        <a:xfrm>
          <a:off x="13836727" y="5199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42045</xdr:rowOff>
    </xdr:from>
    <xdr:ext cx="469744" cy="259045"/>
    <xdr:sp macro="" textlink="">
      <xdr:nvSpPr>
        <xdr:cNvPr id="170" name="n_2aveValue債務償還比率">
          <a:extLst>
            <a:ext uri="{FF2B5EF4-FFF2-40B4-BE49-F238E27FC236}">
              <a16:creationId xmlns:a16="http://schemas.microsoft.com/office/drawing/2014/main" id="{163FC145-E9C8-442A-8E2E-351587F811F7}"/>
            </a:ext>
          </a:extLst>
        </xdr:cNvPr>
        <xdr:cNvSpPr txBox="1"/>
      </xdr:nvSpPr>
      <xdr:spPr>
        <a:xfrm>
          <a:off x="13087427" y="5185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35105</xdr:rowOff>
    </xdr:from>
    <xdr:ext cx="469744" cy="259045"/>
    <xdr:sp macro="" textlink="">
      <xdr:nvSpPr>
        <xdr:cNvPr id="171" name="n_3aveValue債務償還比率">
          <a:extLst>
            <a:ext uri="{FF2B5EF4-FFF2-40B4-BE49-F238E27FC236}">
              <a16:creationId xmlns:a16="http://schemas.microsoft.com/office/drawing/2014/main" id="{FE1558C5-ABF8-4982-9484-1E4CB12FEDCC}"/>
            </a:ext>
          </a:extLst>
        </xdr:cNvPr>
        <xdr:cNvSpPr txBox="1"/>
      </xdr:nvSpPr>
      <xdr:spPr>
        <a:xfrm>
          <a:off x="12325427" y="5178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32674</xdr:rowOff>
    </xdr:from>
    <xdr:ext cx="469744" cy="259045"/>
    <xdr:sp macro="" textlink="">
      <xdr:nvSpPr>
        <xdr:cNvPr id="172" name="n_4aveValue債務償還比率">
          <a:extLst>
            <a:ext uri="{FF2B5EF4-FFF2-40B4-BE49-F238E27FC236}">
              <a16:creationId xmlns:a16="http://schemas.microsoft.com/office/drawing/2014/main" id="{7283666B-41B1-45FD-84DC-FA6218753C95}"/>
            </a:ext>
          </a:extLst>
        </xdr:cNvPr>
        <xdr:cNvSpPr txBox="1"/>
      </xdr:nvSpPr>
      <xdr:spPr>
        <a:xfrm>
          <a:off x="11563427" y="5347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125702</xdr:rowOff>
    </xdr:from>
    <xdr:ext cx="469744" cy="259045"/>
    <xdr:sp macro="" textlink="">
      <xdr:nvSpPr>
        <xdr:cNvPr id="173" name="n_1mainValue債務償還比率">
          <a:extLst>
            <a:ext uri="{FF2B5EF4-FFF2-40B4-BE49-F238E27FC236}">
              <a16:creationId xmlns:a16="http://schemas.microsoft.com/office/drawing/2014/main" id="{B026B248-107A-4F22-BEED-C727D53E63EA}"/>
            </a:ext>
          </a:extLst>
        </xdr:cNvPr>
        <xdr:cNvSpPr txBox="1"/>
      </xdr:nvSpPr>
      <xdr:spPr>
        <a:xfrm>
          <a:off x="13836727" y="4754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15901</xdr:rowOff>
    </xdr:from>
    <xdr:ext cx="469744" cy="259045"/>
    <xdr:sp macro="" textlink="">
      <xdr:nvSpPr>
        <xdr:cNvPr id="174" name="n_2mainValue債務償還比率">
          <a:extLst>
            <a:ext uri="{FF2B5EF4-FFF2-40B4-BE49-F238E27FC236}">
              <a16:creationId xmlns:a16="http://schemas.microsoft.com/office/drawing/2014/main" id="{5A988C0F-31FA-4625-AA6C-5C47A4058D69}"/>
            </a:ext>
          </a:extLst>
        </xdr:cNvPr>
        <xdr:cNvSpPr txBox="1"/>
      </xdr:nvSpPr>
      <xdr:spPr>
        <a:xfrm>
          <a:off x="13087427" y="4645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140778</xdr:rowOff>
    </xdr:from>
    <xdr:ext cx="469744" cy="259045"/>
    <xdr:sp macro="" textlink="">
      <xdr:nvSpPr>
        <xdr:cNvPr id="175" name="n_3mainValue債務償還比率">
          <a:extLst>
            <a:ext uri="{FF2B5EF4-FFF2-40B4-BE49-F238E27FC236}">
              <a16:creationId xmlns:a16="http://schemas.microsoft.com/office/drawing/2014/main" id="{40C0BCD2-CD37-4390-9199-8C753D54CDDD}"/>
            </a:ext>
          </a:extLst>
        </xdr:cNvPr>
        <xdr:cNvSpPr txBox="1"/>
      </xdr:nvSpPr>
      <xdr:spPr>
        <a:xfrm>
          <a:off x="12325427" y="4598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143899</xdr:rowOff>
    </xdr:from>
    <xdr:ext cx="469744" cy="259045"/>
    <xdr:sp macro="" textlink="">
      <xdr:nvSpPr>
        <xdr:cNvPr id="176" name="n_4mainValue債務償還比率">
          <a:extLst>
            <a:ext uri="{FF2B5EF4-FFF2-40B4-BE49-F238E27FC236}">
              <a16:creationId xmlns:a16="http://schemas.microsoft.com/office/drawing/2014/main" id="{A614D06C-002A-40A9-B40B-B69E93B321D8}"/>
            </a:ext>
          </a:extLst>
        </xdr:cNvPr>
        <xdr:cNvSpPr txBox="1"/>
      </xdr:nvSpPr>
      <xdr:spPr>
        <a:xfrm>
          <a:off x="11563427" y="4773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7" name="正方形/長方形 176">
          <a:extLst>
            <a:ext uri="{FF2B5EF4-FFF2-40B4-BE49-F238E27FC236}">
              <a16:creationId xmlns:a16="http://schemas.microsoft.com/office/drawing/2014/main" id="{7DEE53B9-0B45-478D-A231-D7E288789228}"/>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8" name="正方形/長方形 177">
          <a:extLst>
            <a:ext uri="{FF2B5EF4-FFF2-40B4-BE49-F238E27FC236}">
              <a16:creationId xmlns:a16="http://schemas.microsoft.com/office/drawing/2014/main" id="{F9C8804C-F20B-40D5-9CD8-5CDA48727413}"/>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9" name="テキスト ボックス 178">
          <a:extLst>
            <a:ext uri="{FF2B5EF4-FFF2-40B4-BE49-F238E27FC236}">
              <a16:creationId xmlns:a16="http://schemas.microsoft.com/office/drawing/2014/main" id="{EA005913-EEDC-487B-9A45-FA74DEAE799F}"/>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80" name="テキスト ボックス 179">
          <a:extLst>
            <a:ext uri="{FF2B5EF4-FFF2-40B4-BE49-F238E27FC236}">
              <a16:creationId xmlns:a16="http://schemas.microsoft.com/office/drawing/2014/main" id="{255F48BC-05D0-4343-81A5-858DACD0FE0D}"/>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81" name="テキスト ボックス 180">
          <a:extLst>
            <a:ext uri="{FF2B5EF4-FFF2-40B4-BE49-F238E27FC236}">
              <a16:creationId xmlns:a16="http://schemas.microsoft.com/office/drawing/2014/main" id="{E7923966-A9D2-40E6-90A8-B5B8A37B3DC2}"/>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2" name="テキスト ボックス 181">
          <a:extLst>
            <a:ext uri="{FF2B5EF4-FFF2-40B4-BE49-F238E27FC236}">
              <a16:creationId xmlns:a16="http://schemas.microsoft.com/office/drawing/2014/main" id="{8D7CC4F7-37A1-4B3C-92B3-310F781B70CF}"/>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6AAFAC8-B731-418F-9DB3-80B78BFAF561}"/>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6237F21-0BA2-4A0E-BDA1-715B44A18D99}"/>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4AA705B-7707-4CDA-B819-41A18921B4BC}"/>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A97EB82-5915-4139-B2AE-493A62202BFA}"/>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長崎県波佐見町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8929ACD-4BFA-444C-84A9-312881AA4EB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60587E8-F26C-49DC-89E5-4ABFEEB2586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66D2B41-78B5-4467-BA50-1371E991B99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425111C-3CF2-4012-B308-A84BEDFE931E}"/>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9AF94AF-7569-4A1D-8577-428AFF401B3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E26E7D9-E8BA-44CA-ACC6-1AB6950FC766}"/>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14,111
14,030
56.00
10,363,274
9,999,927
77,285
4,112,518
6,732,733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DD886D9-2486-4D26-924A-16F8B6D1BC15}"/>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B525E02-A1E8-4B57-A8F5-93191B260398}"/>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490B2B4-2AF4-4876-A19F-C8486A7EF1AB}"/>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35D8447-CC10-4045-B896-8FEF9C947C7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1401B65-E32C-47A4-8133-CD335B839575}"/>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2C7C5699-C60F-42A6-9E06-670C7D417D06}"/>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24D30A1-2075-423C-B4B0-29185B1E419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DA3CBBF-BCF1-4E76-902D-18C6CC5C01C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802DC3D-49A9-4014-9B05-D6C22252CA6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321CC44-4508-4992-8AA6-69EC693936E9}"/>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7B2CB9F-7A02-4991-BC19-43037F7C975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11F341A-4617-40E8-8D0A-A4EC3FBE8EC2}"/>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537B9C7-A67B-4F3B-A46B-B8BB3C91047C}"/>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A67F780-65B7-4FE1-BF98-423E314BDDC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DB8CBDC-1412-4ABF-B8A6-9FA9CB52901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3B4B64A-E7A0-44F8-8D2B-1216CE161372}"/>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E914EE0-C859-4D72-8D58-B6FB3DFFB23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1470FD3-DF41-490B-92A7-96CC0990079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0B14B5C-4E85-464B-AFFA-84C871E4C18C}"/>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77C6FFB-6C60-4ED2-B6C0-99CE7B6FD0BB}"/>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180D16A-CDB5-4D3C-8CE3-5F0DC15CDBCE}"/>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8EE2CBA-6A2E-4FB4-B6E1-C6C17E00A974}"/>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FC2DBB0-4A01-4684-BBF0-F77A8B698272}"/>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B37A8C0-03AC-488B-89A5-C519D2DE912B}"/>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6B66521-63F8-41C0-B059-88A1446A373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5F8191B-C3D5-4C5A-B5AB-82CF39A688CD}"/>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443E57F-E4B2-4CE7-A2DC-411FF3B5EEB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8CD58E7-7686-4982-BE10-D2EED58E381F}"/>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0DF4C46-0B23-4B8E-9F4C-5C323B3EBCAC}"/>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E86AF83-5AE9-4269-A389-4095B848E07D}"/>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F88B429-0460-4852-BAF0-2786216E29B3}"/>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17F45A0-94B8-499B-8233-C7FDBF3E4C45}"/>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2DEA14A0-3CC8-4573-B8BE-C26CCFEC9ECD}"/>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A3A8EFA7-DDAE-4E13-8755-13D0B51A7CD9}"/>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B185F054-94EE-4655-879B-62A367A7F3CA}"/>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9FDA1BFC-67BD-4638-BCC2-D12F21A4C447}"/>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FBFE0262-1C44-4E83-9E84-4EB5A836915B}"/>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9C816B5C-3902-4775-9B6D-7B129239E9BD}"/>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7E23EFAF-73A0-4505-AA84-B7E4AA547B2D}"/>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F4407DD7-BA51-41C4-A47C-A4FA7D33D2AF}"/>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F5E01E35-EF1A-4C19-B015-E4466CC1019F}"/>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F4CD4447-88AB-4674-BC94-DD9A7DBB4F86}"/>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6E09E689-49E0-44E8-84C2-6343C5BB629C}"/>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131064</xdr:rowOff>
    </xdr:from>
    <xdr:to>
      <xdr:col>24</xdr:col>
      <xdr:colOff>62865</xdr:colOff>
      <xdr:row>41</xdr:row>
      <xdr:rowOff>51054</xdr:rowOff>
    </xdr:to>
    <xdr:cxnSp macro="">
      <xdr:nvCxnSpPr>
        <xdr:cNvPr id="55" name="直線コネクタ 54">
          <a:extLst>
            <a:ext uri="{FF2B5EF4-FFF2-40B4-BE49-F238E27FC236}">
              <a16:creationId xmlns:a16="http://schemas.microsoft.com/office/drawing/2014/main" id="{2BF2EA2B-5DFC-4DC7-892B-D745B82953E6}"/>
            </a:ext>
          </a:extLst>
        </xdr:cNvPr>
        <xdr:cNvCxnSpPr/>
      </xdr:nvCxnSpPr>
      <xdr:spPr>
        <a:xfrm flipV="1">
          <a:off x="4634865" y="5788914"/>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54881</xdr:rowOff>
    </xdr:from>
    <xdr:ext cx="405111" cy="259045"/>
    <xdr:sp macro="" textlink="">
      <xdr:nvSpPr>
        <xdr:cNvPr id="56" name="【道路】&#10;有形固定資産減価償却率最小値テキスト">
          <a:extLst>
            <a:ext uri="{FF2B5EF4-FFF2-40B4-BE49-F238E27FC236}">
              <a16:creationId xmlns:a16="http://schemas.microsoft.com/office/drawing/2014/main" id="{E4F57E6D-265B-4B88-8539-792F6DE35DEC}"/>
            </a:ext>
          </a:extLst>
        </xdr:cNvPr>
        <xdr:cNvSpPr txBox="1"/>
      </xdr:nvSpPr>
      <xdr:spPr>
        <a:xfrm>
          <a:off x="4673600" y="7084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51054</xdr:rowOff>
    </xdr:from>
    <xdr:to>
      <xdr:col>24</xdr:col>
      <xdr:colOff>152400</xdr:colOff>
      <xdr:row>41</xdr:row>
      <xdr:rowOff>51054</xdr:rowOff>
    </xdr:to>
    <xdr:cxnSp macro="">
      <xdr:nvCxnSpPr>
        <xdr:cNvPr id="57" name="直線コネクタ 56">
          <a:extLst>
            <a:ext uri="{FF2B5EF4-FFF2-40B4-BE49-F238E27FC236}">
              <a16:creationId xmlns:a16="http://schemas.microsoft.com/office/drawing/2014/main" id="{375E879E-8834-4328-8559-C386EDDF8E4C}"/>
            </a:ext>
          </a:extLst>
        </xdr:cNvPr>
        <xdr:cNvCxnSpPr/>
      </xdr:nvCxnSpPr>
      <xdr:spPr>
        <a:xfrm>
          <a:off x="4546600" y="7080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77741</xdr:rowOff>
    </xdr:from>
    <xdr:ext cx="405111" cy="259045"/>
    <xdr:sp macro="" textlink="">
      <xdr:nvSpPr>
        <xdr:cNvPr id="58" name="【道路】&#10;有形固定資産減価償却率最大値テキスト">
          <a:extLst>
            <a:ext uri="{FF2B5EF4-FFF2-40B4-BE49-F238E27FC236}">
              <a16:creationId xmlns:a16="http://schemas.microsoft.com/office/drawing/2014/main" id="{082954E9-7575-4574-8306-9DEFF5786066}"/>
            </a:ext>
          </a:extLst>
        </xdr:cNvPr>
        <xdr:cNvSpPr txBox="1"/>
      </xdr:nvSpPr>
      <xdr:spPr>
        <a:xfrm>
          <a:off x="4673600" y="5564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131064</xdr:rowOff>
    </xdr:from>
    <xdr:to>
      <xdr:col>24</xdr:col>
      <xdr:colOff>152400</xdr:colOff>
      <xdr:row>33</xdr:row>
      <xdr:rowOff>131064</xdr:rowOff>
    </xdr:to>
    <xdr:cxnSp macro="">
      <xdr:nvCxnSpPr>
        <xdr:cNvPr id="59" name="直線コネクタ 58">
          <a:extLst>
            <a:ext uri="{FF2B5EF4-FFF2-40B4-BE49-F238E27FC236}">
              <a16:creationId xmlns:a16="http://schemas.microsoft.com/office/drawing/2014/main" id="{D8DFABDA-CC89-4045-86CC-2817A8AC65BB}"/>
            </a:ext>
          </a:extLst>
        </xdr:cNvPr>
        <xdr:cNvCxnSpPr/>
      </xdr:nvCxnSpPr>
      <xdr:spPr>
        <a:xfrm>
          <a:off x="4546600" y="5788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103141</xdr:rowOff>
    </xdr:from>
    <xdr:ext cx="405111" cy="259045"/>
    <xdr:sp macro="" textlink="">
      <xdr:nvSpPr>
        <xdr:cNvPr id="60" name="【道路】&#10;有形固定資産減価償却率平均値テキスト">
          <a:extLst>
            <a:ext uri="{FF2B5EF4-FFF2-40B4-BE49-F238E27FC236}">
              <a16:creationId xmlns:a16="http://schemas.microsoft.com/office/drawing/2014/main" id="{6337A1F8-0339-44BA-BCBD-06AED5840425}"/>
            </a:ext>
          </a:extLst>
        </xdr:cNvPr>
        <xdr:cNvSpPr txBox="1"/>
      </xdr:nvSpPr>
      <xdr:spPr>
        <a:xfrm>
          <a:off x="4673600" y="62753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80264</xdr:rowOff>
    </xdr:from>
    <xdr:to>
      <xdr:col>24</xdr:col>
      <xdr:colOff>114300</xdr:colOff>
      <xdr:row>38</xdr:row>
      <xdr:rowOff>10414</xdr:rowOff>
    </xdr:to>
    <xdr:sp macro="" textlink="">
      <xdr:nvSpPr>
        <xdr:cNvPr id="61" name="フローチャート: 判断 60">
          <a:extLst>
            <a:ext uri="{FF2B5EF4-FFF2-40B4-BE49-F238E27FC236}">
              <a16:creationId xmlns:a16="http://schemas.microsoft.com/office/drawing/2014/main" id="{869AC9DA-ACCF-40D3-8577-FD9090F569B1}"/>
            </a:ext>
          </a:extLst>
        </xdr:cNvPr>
        <xdr:cNvSpPr/>
      </xdr:nvSpPr>
      <xdr:spPr>
        <a:xfrm>
          <a:off x="4584700" y="642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50546</xdr:rowOff>
    </xdr:from>
    <xdr:to>
      <xdr:col>20</xdr:col>
      <xdr:colOff>38100</xdr:colOff>
      <xdr:row>37</xdr:row>
      <xdr:rowOff>152146</xdr:rowOff>
    </xdr:to>
    <xdr:sp macro="" textlink="">
      <xdr:nvSpPr>
        <xdr:cNvPr id="62" name="フローチャート: 判断 61">
          <a:extLst>
            <a:ext uri="{FF2B5EF4-FFF2-40B4-BE49-F238E27FC236}">
              <a16:creationId xmlns:a16="http://schemas.microsoft.com/office/drawing/2014/main" id="{BD22607D-8D32-4BDB-9391-E76DEA8A65F0}"/>
            </a:ext>
          </a:extLst>
        </xdr:cNvPr>
        <xdr:cNvSpPr/>
      </xdr:nvSpPr>
      <xdr:spPr>
        <a:xfrm>
          <a:off x="3746500" y="639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9398</xdr:rowOff>
    </xdr:from>
    <xdr:to>
      <xdr:col>15</xdr:col>
      <xdr:colOff>101600</xdr:colOff>
      <xdr:row>37</xdr:row>
      <xdr:rowOff>110998</xdr:rowOff>
    </xdr:to>
    <xdr:sp macro="" textlink="">
      <xdr:nvSpPr>
        <xdr:cNvPr id="63" name="フローチャート: 判断 62">
          <a:extLst>
            <a:ext uri="{FF2B5EF4-FFF2-40B4-BE49-F238E27FC236}">
              <a16:creationId xmlns:a16="http://schemas.microsoft.com/office/drawing/2014/main" id="{0A2E6DA0-928F-4C5B-94D2-86F125B8D923}"/>
            </a:ext>
          </a:extLst>
        </xdr:cNvPr>
        <xdr:cNvSpPr/>
      </xdr:nvSpPr>
      <xdr:spPr>
        <a:xfrm>
          <a:off x="2857500" y="635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55175363-937E-4CD9-B824-9C45CF379228}"/>
            </a:ext>
          </a:extLst>
        </xdr:cNvPr>
        <xdr:cNvSpPr/>
      </xdr:nvSpPr>
      <xdr:spPr>
        <a:xfrm>
          <a:off x="1968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103124</xdr:rowOff>
    </xdr:from>
    <xdr:to>
      <xdr:col>6</xdr:col>
      <xdr:colOff>38100</xdr:colOff>
      <xdr:row>37</xdr:row>
      <xdr:rowOff>33274</xdr:rowOff>
    </xdr:to>
    <xdr:sp macro="" textlink="">
      <xdr:nvSpPr>
        <xdr:cNvPr id="65" name="フローチャート: 判断 64">
          <a:extLst>
            <a:ext uri="{FF2B5EF4-FFF2-40B4-BE49-F238E27FC236}">
              <a16:creationId xmlns:a16="http://schemas.microsoft.com/office/drawing/2014/main" id="{26603704-723E-41BC-B1E9-931542ED2CC3}"/>
            </a:ext>
          </a:extLst>
        </xdr:cNvPr>
        <xdr:cNvSpPr/>
      </xdr:nvSpPr>
      <xdr:spPr>
        <a:xfrm>
          <a:off x="1079500" y="6275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FE70FCC1-5EC0-4BA8-BEA1-EA76666948F7}"/>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575E0362-243D-4717-8C15-FA68BBDAF24D}"/>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598FD773-42DD-46FC-9B70-EF01754D4F23}"/>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F86AAD6-A2F4-4329-9F34-1677A01CAAFB}"/>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5929FB3-A772-4C68-AD87-EE7C59540737}"/>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93980</xdr:rowOff>
    </xdr:from>
    <xdr:to>
      <xdr:col>24</xdr:col>
      <xdr:colOff>114300</xdr:colOff>
      <xdr:row>39</xdr:row>
      <xdr:rowOff>24130</xdr:rowOff>
    </xdr:to>
    <xdr:sp macro="" textlink="">
      <xdr:nvSpPr>
        <xdr:cNvPr id="71" name="楕円 70">
          <a:extLst>
            <a:ext uri="{FF2B5EF4-FFF2-40B4-BE49-F238E27FC236}">
              <a16:creationId xmlns:a16="http://schemas.microsoft.com/office/drawing/2014/main" id="{08CDFAC0-CB63-4488-8E36-F856AB692D89}"/>
            </a:ext>
          </a:extLst>
        </xdr:cNvPr>
        <xdr:cNvSpPr/>
      </xdr:nvSpPr>
      <xdr:spPr>
        <a:xfrm>
          <a:off x="4584700" y="660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72407</xdr:rowOff>
    </xdr:from>
    <xdr:ext cx="405111" cy="259045"/>
    <xdr:sp macro="" textlink="">
      <xdr:nvSpPr>
        <xdr:cNvPr id="72" name="【道路】&#10;有形固定資産減価償却率該当値テキスト">
          <a:extLst>
            <a:ext uri="{FF2B5EF4-FFF2-40B4-BE49-F238E27FC236}">
              <a16:creationId xmlns:a16="http://schemas.microsoft.com/office/drawing/2014/main" id="{00F7B724-3D5F-4EDA-A8B5-BC17CED5FCDD}"/>
            </a:ext>
          </a:extLst>
        </xdr:cNvPr>
        <xdr:cNvSpPr txBox="1"/>
      </xdr:nvSpPr>
      <xdr:spPr>
        <a:xfrm>
          <a:off x="4673600" y="658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52832</xdr:rowOff>
    </xdr:from>
    <xdr:to>
      <xdr:col>20</xdr:col>
      <xdr:colOff>38100</xdr:colOff>
      <xdr:row>38</xdr:row>
      <xdr:rowOff>154432</xdr:rowOff>
    </xdr:to>
    <xdr:sp macro="" textlink="">
      <xdr:nvSpPr>
        <xdr:cNvPr id="73" name="楕円 72">
          <a:extLst>
            <a:ext uri="{FF2B5EF4-FFF2-40B4-BE49-F238E27FC236}">
              <a16:creationId xmlns:a16="http://schemas.microsoft.com/office/drawing/2014/main" id="{A684ABC3-EC58-4969-B0B7-48C875F41A25}"/>
            </a:ext>
          </a:extLst>
        </xdr:cNvPr>
        <xdr:cNvSpPr/>
      </xdr:nvSpPr>
      <xdr:spPr>
        <a:xfrm>
          <a:off x="3746500" y="6567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103632</xdr:rowOff>
    </xdr:from>
    <xdr:to>
      <xdr:col>24</xdr:col>
      <xdr:colOff>63500</xdr:colOff>
      <xdr:row>38</xdr:row>
      <xdr:rowOff>144780</xdr:rowOff>
    </xdr:to>
    <xdr:cxnSp macro="">
      <xdr:nvCxnSpPr>
        <xdr:cNvPr id="74" name="直線コネクタ 73">
          <a:extLst>
            <a:ext uri="{FF2B5EF4-FFF2-40B4-BE49-F238E27FC236}">
              <a16:creationId xmlns:a16="http://schemas.microsoft.com/office/drawing/2014/main" id="{C9529D0B-B988-45BE-A7EC-686B40E74B34}"/>
            </a:ext>
          </a:extLst>
        </xdr:cNvPr>
        <xdr:cNvCxnSpPr/>
      </xdr:nvCxnSpPr>
      <xdr:spPr>
        <a:xfrm>
          <a:off x="3797300" y="6618732"/>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9398</xdr:rowOff>
    </xdr:from>
    <xdr:to>
      <xdr:col>15</xdr:col>
      <xdr:colOff>101600</xdr:colOff>
      <xdr:row>38</xdr:row>
      <xdr:rowOff>110998</xdr:rowOff>
    </xdr:to>
    <xdr:sp macro="" textlink="">
      <xdr:nvSpPr>
        <xdr:cNvPr id="75" name="楕円 74">
          <a:extLst>
            <a:ext uri="{FF2B5EF4-FFF2-40B4-BE49-F238E27FC236}">
              <a16:creationId xmlns:a16="http://schemas.microsoft.com/office/drawing/2014/main" id="{894E4E11-B443-4942-B566-A550B9D645A9}"/>
            </a:ext>
          </a:extLst>
        </xdr:cNvPr>
        <xdr:cNvSpPr/>
      </xdr:nvSpPr>
      <xdr:spPr>
        <a:xfrm>
          <a:off x="2857500" y="6524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60198</xdr:rowOff>
    </xdr:from>
    <xdr:to>
      <xdr:col>19</xdr:col>
      <xdr:colOff>177800</xdr:colOff>
      <xdr:row>38</xdr:row>
      <xdr:rowOff>103632</xdr:rowOff>
    </xdr:to>
    <xdr:cxnSp macro="">
      <xdr:nvCxnSpPr>
        <xdr:cNvPr id="76" name="直線コネクタ 75">
          <a:extLst>
            <a:ext uri="{FF2B5EF4-FFF2-40B4-BE49-F238E27FC236}">
              <a16:creationId xmlns:a16="http://schemas.microsoft.com/office/drawing/2014/main" id="{24D89F2E-CF9C-415A-B17D-E7414EAEDA99}"/>
            </a:ext>
          </a:extLst>
        </xdr:cNvPr>
        <xdr:cNvCxnSpPr/>
      </xdr:nvCxnSpPr>
      <xdr:spPr>
        <a:xfrm>
          <a:off x="2908300" y="6575298"/>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155702</xdr:rowOff>
    </xdr:from>
    <xdr:to>
      <xdr:col>10</xdr:col>
      <xdr:colOff>165100</xdr:colOff>
      <xdr:row>38</xdr:row>
      <xdr:rowOff>85852</xdr:rowOff>
    </xdr:to>
    <xdr:sp macro="" textlink="">
      <xdr:nvSpPr>
        <xdr:cNvPr id="77" name="楕円 76">
          <a:extLst>
            <a:ext uri="{FF2B5EF4-FFF2-40B4-BE49-F238E27FC236}">
              <a16:creationId xmlns:a16="http://schemas.microsoft.com/office/drawing/2014/main" id="{FDFF4731-11E9-4E16-B09C-F1E6EA430DD2}"/>
            </a:ext>
          </a:extLst>
        </xdr:cNvPr>
        <xdr:cNvSpPr/>
      </xdr:nvSpPr>
      <xdr:spPr>
        <a:xfrm>
          <a:off x="1968500" y="6499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35052</xdr:rowOff>
    </xdr:from>
    <xdr:to>
      <xdr:col>15</xdr:col>
      <xdr:colOff>50800</xdr:colOff>
      <xdr:row>38</xdr:row>
      <xdr:rowOff>60198</xdr:rowOff>
    </xdr:to>
    <xdr:cxnSp macro="">
      <xdr:nvCxnSpPr>
        <xdr:cNvPr id="78" name="直線コネクタ 77">
          <a:extLst>
            <a:ext uri="{FF2B5EF4-FFF2-40B4-BE49-F238E27FC236}">
              <a16:creationId xmlns:a16="http://schemas.microsoft.com/office/drawing/2014/main" id="{0DA32295-8846-448F-BE16-34F7E0D67D44}"/>
            </a:ext>
          </a:extLst>
        </xdr:cNvPr>
        <xdr:cNvCxnSpPr/>
      </xdr:nvCxnSpPr>
      <xdr:spPr>
        <a:xfrm>
          <a:off x="2019300" y="6550152"/>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93980</xdr:rowOff>
    </xdr:from>
    <xdr:to>
      <xdr:col>6</xdr:col>
      <xdr:colOff>38100</xdr:colOff>
      <xdr:row>38</xdr:row>
      <xdr:rowOff>24130</xdr:rowOff>
    </xdr:to>
    <xdr:sp macro="" textlink="">
      <xdr:nvSpPr>
        <xdr:cNvPr id="79" name="楕円 78">
          <a:extLst>
            <a:ext uri="{FF2B5EF4-FFF2-40B4-BE49-F238E27FC236}">
              <a16:creationId xmlns:a16="http://schemas.microsoft.com/office/drawing/2014/main" id="{C3101EA3-7B49-4851-94B2-68AA81B7D76D}"/>
            </a:ext>
          </a:extLst>
        </xdr:cNvPr>
        <xdr:cNvSpPr/>
      </xdr:nvSpPr>
      <xdr:spPr>
        <a:xfrm>
          <a:off x="1079500" y="643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144780</xdr:rowOff>
    </xdr:from>
    <xdr:to>
      <xdr:col>10</xdr:col>
      <xdr:colOff>114300</xdr:colOff>
      <xdr:row>38</xdr:row>
      <xdr:rowOff>35052</xdr:rowOff>
    </xdr:to>
    <xdr:cxnSp macro="">
      <xdr:nvCxnSpPr>
        <xdr:cNvPr id="80" name="直線コネクタ 79">
          <a:extLst>
            <a:ext uri="{FF2B5EF4-FFF2-40B4-BE49-F238E27FC236}">
              <a16:creationId xmlns:a16="http://schemas.microsoft.com/office/drawing/2014/main" id="{6E724B5A-42B8-4180-B39A-19C0D514770E}"/>
            </a:ext>
          </a:extLst>
        </xdr:cNvPr>
        <xdr:cNvCxnSpPr/>
      </xdr:nvCxnSpPr>
      <xdr:spPr>
        <a:xfrm>
          <a:off x="1130300" y="6488430"/>
          <a:ext cx="889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168673</xdr:rowOff>
    </xdr:from>
    <xdr:ext cx="405111" cy="259045"/>
    <xdr:sp macro="" textlink="">
      <xdr:nvSpPr>
        <xdr:cNvPr id="81" name="n_1aveValue【道路】&#10;有形固定資産減価償却率">
          <a:extLst>
            <a:ext uri="{FF2B5EF4-FFF2-40B4-BE49-F238E27FC236}">
              <a16:creationId xmlns:a16="http://schemas.microsoft.com/office/drawing/2014/main" id="{CAF90ECC-1937-4CD7-AD01-E6BA880F78E0}"/>
            </a:ext>
          </a:extLst>
        </xdr:cNvPr>
        <xdr:cNvSpPr txBox="1"/>
      </xdr:nvSpPr>
      <xdr:spPr>
        <a:xfrm>
          <a:off x="3582044" y="6169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127525</xdr:rowOff>
    </xdr:from>
    <xdr:ext cx="405111" cy="259045"/>
    <xdr:sp macro="" textlink="">
      <xdr:nvSpPr>
        <xdr:cNvPr id="82" name="n_2aveValue【道路】&#10;有形固定資産減価償却率">
          <a:extLst>
            <a:ext uri="{FF2B5EF4-FFF2-40B4-BE49-F238E27FC236}">
              <a16:creationId xmlns:a16="http://schemas.microsoft.com/office/drawing/2014/main" id="{0CA561D4-864B-40DF-8FDE-7339FCD56D23}"/>
            </a:ext>
          </a:extLst>
        </xdr:cNvPr>
        <xdr:cNvSpPr txBox="1"/>
      </xdr:nvSpPr>
      <xdr:spPr>
        <a:xfrm>
          <a:off x="2705744" y="6128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111523</xdr:rowOff>
    </xdr:from>
    <xdr:ext cx="405111" cy="259045"/>
    <xdr:sp macro="" textlink="">
      <xdr:nvSpPr>
        <xdr:cNvPr id="83" name="n_3aveValue【道路】&#10;有形固定資産減価償却率">
          <a:extLst>
            <a:ext uri="{FF2B5EF4-FFF2-40B4-BE49-F238E27FC236}">
              <a16:creationId xmlns:a16="http://schemas.microsoft.com/office/drawing/2014/main" id="{D5AA1670-B5E6-44C8-B49D-06D1D64FC7DC}"/>
            </a:ext>
          </a:extLst>
        </xdr:cNvPr>
        <xdr:cNvSpPr txBox="1"/>
      </xdr:nvSpPr>
      <xdr:spPr>
        <a:xfrm>
          <a:off x="1816744" y="611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49801</xdr:rowOff>
    </xdr:from>
    <xdr:ext cx="405111" cy="259045"/>
    <xdr:sp macro="" textlink="">
      <xdr:nvSpPr>
        <xdr:cNvPr id="84" name="n_4aveValue【道路】&#10;有形固定資産減価償却率">
          <a:extLst>
            <a:ext uri="{FF2B5EF4-FFF2-40B4-BE49-F238E27FC236}">
              <a16:creationId xmlns:a16="http://schemas.microsoft.com/office/drawing/2014/main" id="{D21734C8-7E27-4DF3-8D9A-58A8ADFAEC8F}"/>
            </a:ext>
          </a:extLst>
        </xdr:cNvPr>
        <xdr:cNvSpPr txBox="1"/>
      </xdr:nvSpPr>
      <xdr:spPr>
        <a:xfrm>
          <a:off x="927744" y="6050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145559</xdr:rowOff>
    </xdr:from>
    <xdr:ext cx="405111" cy="259045"/>
    <xdr:sp macro="" textlink="">
      <xdr:nvSpPr>
        <xdr:cNvPr id="85" name="n_1mainValue【道路】&#10;有形固定資産減価償却率">
          <a:extLst>
            <a:ext uri="{FF2B5EF4-FFF2-40B4-BE49-F238E27FC236}">
              <a16:creationId xmlns:a16="http://schemas.microsoft.com/office/drawing/2014/main" id="{E4C0B9C9-8011-4D8B-92F3-C58831257EC3}"/>
            </a:ext>
          </a:extLst>
        </xdr:cNvPr>
        <xdr:cNvSpPr txBox="1"/>
      </xdr:nvSpPr>
      <xdr:spPr>
        <a:xfrm>
          <a:off x="3582044" y="6660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102125</xdr:rowOff>
    </xdr:from>
    <xdr:ext cx="405111" cy="259045"/>
    <xdr:sp macro="" textlink="">
      <xdr:nvSpPr>
        <xdr:cNvPr id="86" name="n_2mainValue【道路】&#10;有形固定資産減価償却率">
          <a:extLst>
            <a:ext uri="{FF2B5EF4-FFF2-40B4-BE49-F238E27FC236}">
              <a16:creationId xmlns:a16="http://schemas.microsoft.com/office/drawing/2014/main" id="{64F391C1-DBEC-4CE1-A6FA-445BB8A9930F}"/>
            </a:ext>
          </a:extLst>
        </xdr:cNvPr>
        <xdr:cNvSpPr txBox="1"/>
      </xdr:nvSpPr>
      <xdr:spPr>
        <a:xfrm>
          <a:off x="2705744" y="6617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76979</xdr:rowOff>
    </xdr:from>
    <xdr:ext cx="405111" cy="259045"/>
    <xdr:sp macro="" textlink="">
      <xdr:nvSpPr>
        <xdr:cNvPr id="87" name="n_3mainValue【道路】&#10;有形固定資産減価償却率">
          <a:extLst>
            <a:ext uri="{FF2B5EF4-FFF2-40B4-BE49-F238E27FC236}">
              <a16:creationId xmlns:a16="http://schemas.microsoft.com/office/drawing/2014/main" id="{20AFC159-001F-4FE9-A664-CAEEE1231824}"/>
            </a:ext>
          </a:extLst>
        </xdr:cNvPr>
        <xdr:cNvSpPr txBox="1"/>
      </xdr:nvSpPr>
      <xdr:spPr>
        <a:xfrm>
          <a:off x="1816744" y="6592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15257</xdr:rowOff>
    </xdr:from>
    <xdr:ext cx="405111" cy="259045"/>
    <xdr:sp macro="" textlink="">
      <xdr:nvSpPr>
        <xdr:cNvPr id="88" name="n_4mainValue【道路】&#10;有形固定資産減価償却率">
          <a:extLst>
            <a:ext uri="{FF2B5EF4-FFF2-40B4-BE49-F238E27FC236}">
              <a16:creationId xmlns:a16="http://schemas.microsoft.com/office/drawing/2014/main" id="{D974B1BF-7A5C-478D-BD56-B75FD288CD19}"/>
            </a:ext>
          </a:extLst>
        </xdr:cNvPr>
        <xdr:cNvSpPr txBox="1"/>
      </xdr:nvSpPr>
      <xdr:spPr>
        <a:xfrm>
          <a:off x="927744" y="653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5D79D0F6-5B8B-41A8-B08F-4369F49A18D5}"/>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802F62A7-EE28-4DAB-B100-8CFA33D69545}"/>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498BC687-FC7F-471F-AB9B-4DD2B6BE3B82}"/>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13EEB619-99CD-4156-BC3C-4088F37DFE05}"/>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FAB6BECF-C8E0-4282-AAEB-A64E342F575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F4F193E9-FE85-44EE-B24C-6B5D6FAF9173}"/>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95120D4-517B-46D0-95AB-B0B2BCBF3DD6}"/>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B75D7D0B-C7B0-429C-BA1C-07359C5C978C}"/>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9D060327-1ED8-466B-87D7-9B9220DEB0C9}"/>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E1609B09-505C-46D3-B3A0-B517DA69AE27}"/>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0B686C04-26F4-4099-BB26-CA890CBF1789}"/>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B23CF76D-2DF0-4C88-B0A1-16798F603035}"/>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D82E5607-D9D9-4FCB-BCF6-15C762BC5404}"/>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2C68974B-40C0-4879-90F2-89D090108B88}"/>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845CDF47-A803-4D74-BAE9-A440E8C45AC6}"/>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95243E87-EF77-40BF-8FBA-06B3C56FFE69}"/>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DAC02A28-25F6-4B35-842A-EF1D656C5C9B}"/>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0DDEF521-89E1-4850-8967-B71A4803A11B}"/>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B0338AAD-5CCD-4927-A99D-D806F88C2DDE}"/>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509E2717-D8BC-401D-A456-86E04BDE2427}"/>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93FC0FB1-7BB2-46B2-942B-1F022C116DA5}"/>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E06F3A9C-965F-4884-B61F-2978C8009B85}"/>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6ADD4F6C-711D-48B2-98F1-DFD0A5613CF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34880</xdr:rowOff>
    </xdr:from>
    <xdr:to>
      <xdr:col>54</xdr:col>
      <xdr:colOff>189865</xdr:colOff>
      <xdr:row>41</xdr:row>
      <xdr:rowOff>145599</xdr:rowOff>
    </xdr:to>
    <xdr:cxnSp macro="">
      <xdr:nvCxnSpPr>
        <xdr:cNvPr id="112" name="直線コネクタ 111">
          <a:extLst>
            <a:ext uri="{FF2B5EF4-FFF2-40B4-BE49-F238E27FC236}">
              <a16:creationId xmlns:a16="http://schemas.microsoft.com/office/drawing/2014/main" id="{B1D4E70E-6D67-4834-90E7-2B580E26F551}"/>
            </a:ext>
          </a:extLst>
        </xdr:cNvPr>
        <xdr:cNvCxnSpPr/>
      </xdr:nvCxnSpPr>
      <xdr:spPr>
        <a:xfrm flipV="1">
          <a:off x="10476865" y="5864180"/>
          <a:ext cx="0" cy="1310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149426</xdr:rowOff>
    </xdr:from>
    <xdr:ext cx="469744" cy="259045"/>
    <xdr:sp macro="" textlink="">
      <xdr:nvSpPr>
        <xdr:cNvPr id="113" name="【道路】&#10;一人当たり延長最小値テキスト">
          <a:extLst>
            <a:ext uri="{FF2B5EF4-FFF2-40B4-BE49-F238E27FC236}">
              <a16:creationId xmlns:a16="http://schemas.microsoft.com/office/drawing/2014/main" id="{5F36A68C-3918-4E0C-8975-833E67C827AE}"/>
            </a:ext>
          </a:extLst>
        </xdr:cNvPr>
        <xdr:cNvSpPr txBox="1"/>
      </xdr:nvSpPr>
      <xdr:spPr>
        <a:xfrm>
          <a:off x="10515600" y="7178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145599</xdr:rowOff>
    </xdr:from>
    <xdr:to>
      <xdr:col>55</xdr:col>
      <xdr:colOff>88900</xdr:colOff>
      <xdr:row>41</xdr:row>
      <xdr:rowOff>145599</xdr:rowOff>
    </xdr:to>
    <xdr:cxnSp macro="">
      <xdr:nvCxnSpPr>
        <xdr:cNvPr id="114" name="直線コネクタ 113">
          <a:extLst>
            <a:ext uri="{FF2B5EF4-FFF2-40B4-BE49-F238E27FC236}">
              <a16:creationId xmlns:a16="http://schemas.microsoft.com/office/drawing/2014/main" id="{85AD431B-BB69-458D-BCB3-9A81DCE11B22}"/>
            </a:ext>
          </a:extLst>
        </xdr:cNvPr>
        <xdr:cNvCxnSpPr/>
      </xdr:nvCxnSpPr>
      <xdr:spPr>
        <a:xfrm>
          <a:off x="10388600" y="7175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153007</xdr:rowOff>
    </xdr:from>
    <xdr:ext cx="534377" cy="259045"/>
    <xdr:sp macro="" textlink="">
      <xdr:nvSpPr>
        <xdr:cNvPr id="115" name="【道路】&#10;一人当たり延長最大値テキスト">
          <a:extLst>
            <a:ext uri="{FF2B5EF4-FFF2-40B4-BE49-F238E27FC236}">
              <a16:creationId xmlns:a16="http://schemas.microsoft.com/office/drawing/2014/main" id="{B681E8AB-A0CA-4835-8606-5C7C5404D9C9}"/>
            </a:ext>
          </a:extLst>
        </xdr:cNvPr>
        <xdr:cNvSpPr txBox="1"/>
      </xdr:nvSpPr>
      <xdr:spPr>
        <a:xfrm>
          <a:off x="10515600" y="5639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34880</xdr:rowOff>
    </xdr:from>
    <xdr:to>
      <xdr:col>55</xdr:col>
      <xdr:colOff>88900</xdr:colOff>
      <xdr:row>34</xdr:row>
      <xdr:rowOff>34880</xdr:rowOff>
    </xdr:to>
    <xdr:cxnSp macro="">
      <xdr:nvCxnSpPr>
        <xdr:cNvPr id="116" name="直線コネクタ 115">
          <a:extLst>
            <a:ext uri="{FF2B5EF4-FFF2-40B4-BE49-F238E27FC236}">
              <a16:creationId xmlns:a16="http://schemas.microsoft.com/office/drawing/2014/main" id="{EDA259E6-7053-41F5-9D8B-28D121F0006B}"/>
            </a:ext>
          </a:extLst>
        </xdr:cNvPr>
        <xdr:cNvCxnSpPr/>
      </xdr:nvCxnSpPr>
      <xdr:spPr>
        <a:xfrm>
          <a:off x="10388600" y="5864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101007</xdr:rowOff>
    </xdr:from>
    <xdr:ext cx="534377" cy="259045"/>
    <xdr:sp macro="" textlink="">
      <xdr:nvSpPr>
        <xdr:cNvPr id="117" name="【道路】&#10;一人当たり延長平均値テキスト">
          <a:extLst>
            <a:ext uri="{FF2B5EF4-FFF2-40B4-BE49-F238E27FC236}">
              <a16:creationId xmlns:a16="http://schemas.microsoft.com/office/drawing/2014/main" id="{2993EE53-E7EB-4DBD-B24A-CB142E958DED}"/>
            </a:ext>
          </a:extLst>
        </xdr:cNvPr>
        <xdr:cNvSpPr txBox="1"/>
      </xdr:nvSpPr>
      <xdr:spPr>
        <a:xfrm>
          <a:off x="10515600" y="66161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78130</xdr:rowOff>
    </xdr:from>
    <xdr:to>
      <xdr:col>55</xdr:col>
      <xdr:colOff>50800</xdr:colOff>
      <xdr:row>40</xdr:row>
      <xdr:rowOff>8280</xdr:rowOff>
    </xdr:to>
    <xdr:sp macro="" textlink="">
      <xdr:nvSpPr>
        <xdr:cNvPr id="118" name="フローチャート: 判断 117">
          <a:extLst>
            <a:ext uri="{FF2B5EF4-FFF2-40B4-BE49-F238E27FC236}">
              <a16:creationId xmlns:a16="http://schemas.microsoft.com/office/drawing/2014/main" id="{464DA48A-BACC-4234-ACC5-52E549CE5C44}"/>
            </a:ext>
          </a:extLst>
        </xdr:cNvPr>
        <xdr:cNvSpPr/>
      </xdr:nvSpPr>
      <xdr:spPr>
        <a:xfrm>
          <a:off x="10426700" y="6764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82455</xdr:rowOff>
    </xdr:from>
    <xdr:to>
      <xdr:col>50</xdr:col>
      <xdr:colOff>165100</xdr:colOff>
      <xdr:row>40</xdr:row>
      <xdr:rowOff>12605</xdr:rowOff>
    </xdr:to>
    <xdr:sp macro="" textlink="">
      <xdr:nvSpPr>
        <xdr:cNvPr id="119" name="フローチャート: 判断 118">
          <a:extLst>
            <a:ext uri="{FF2B5EF4-FFF2-40B4-BE49-F238E27FC236}">
              <a16:creationId xmlns:a16="http://schemas.microsoft.com/office/drawing/2014/main" id="{EAAC13ED-8F31-495E-B096-E81319E2EEA8}"/>
            </a:ext>
          </a:extLst>
        </xdr:cNvPr>
        <xdr:cNvSpPr/>
      </xdr:nvSpPr>
      <xdr:spPr>
        <a:xfrm>
          <a:off x="9588500" y="676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79178</xdr:rowOff>
    </xdr:from>
    <xdr:to>
      <xdr:col>46</xdr:col>
      <xdr:colOff>38100</xdr:colOff>
      <xdr:row>40</xdr:row>
      <xdr:rowOff>9328</xdr:rowOff>
    </xdr:to>
    <xdr:sp macro="" textlink="">
      <xdr:nvSpPr>
        <xdr:cNvPr id="120" name="フローチャート: 判断 119">
          <a:extLst>
            <a:ext uri="{FF2B5EF4-FFF2-40B4-BE49-F238E27FC236}">
              <a16:creationId xmlns:a16="http://schemas.microsoft.com/office/drawing/2014/main" id="{25B3D883-BE63-4CBE-BCCF-CB6C3EA37159}"/>
            </a:ext>
          </a:extLst>
        </xdr:cNvPr>
        <xdr:cNvSpPr/>
      </xdr:nvSpPr>
      <xdr:spPr>
        <a:xfrm>
          <a:off x="8699500" y="6765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88912</xdr:rowOff>
    </xdr:from>
    <xdr:to>
      <xdr:col>41</xdr:col>
      <xdr:colOff>101600</xdr:colOff>
      <xdr:row>40</xdr:row>
      <xdr:rowOff>19062</xdr:rowOff>
    </xdr:to>
    <xdr:sp macro="" textlink="">
      <xdr:nvSpPr>
        <xdr:cNvPr id="121" name="フローチャート: 判断 120">
          <a:extLst>
            <a:ext uri="{FF2B5EF4-FFF2-40B4-BE49-F238E27FC236}">
              <a16:creationId xmlns:a16="http://schemas.microsoft.com/office/drawing/2014/main" id="{4D69976E-BE20-421F-A37E-B6C519C88F83}"/>
            </a:ext>
          </a:extLst>
        </xdr:cNvPr>
        <xdr:cNvSpPr/>
      </xdr:nvSpPr>
      <xdr:spPr>
        <a:xfrm>
          <a:off x="7810500" y="6775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90418</xdr:rowOff>
    </xdr:from>
    <xdr:to>
      <xdr:col>36</xdr:col>
      <xdr:colOff>165100</xdr:colOff>
      <xdr:row>39</xdr:row>
      <xdr:rowOff>20568</xdr:rowOff>
    </xdr:to>
    <xdr:sp macro="" textlink="">
      <xdr:nvSpPr>
        <xdr:cNvPr id="122" name="フローチャート: 判断 121">
          <a:extLst>
            <a:ext uri="{FF2B5EF4-FFF2-40B4-BE49-F238E27FC236}">
              <a16:creationId xmlns:a16="http://schemas.microsoft.com/office/drawing/2014/main" id="{2CE7BD0B-81E4-44D1-8693-3DCF00EF2657}"/>
            </a:ext>
          </a:extLst>
        </xdr:cNvPr>
        <xdr:cNvSpPr/>
      </xdr:nvSpPr>
      <xdr:spPr>
        <a:xfrm>
          <a:off x="6921500" y="6605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D694A28D-FDC2-4D14-AE24-FE959CFC2A34}"/>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2EAC53F4-980A-48CE-B47C-1546DC0233DC}"/>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CC733C7B-34FF-418E-B174-F79886D32DCB}"/>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111AC053-5998-4431-8A9C-1FBB7B8A6E7F}"/>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018E34A-14D3-49CE-A3DA-1CDBF6257074}"/>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73901</xdr:rowOff>
    </xdr:from>
    <xdr:to>
      <xdr:col>55</xdr:col>
      <xdr:colOff>50800</xdr:colOff>
      <xdr:row>41</xdr:row>
      <xdr:rowOff>4051</xdr:rowOff>
    </xdr:to>
    <xdr:sp macro="" textlink="">
      <xdr:nvSpPr>
        <xdr:cNvPr id="128" name="楕円 127">
          <a:extLst>
            <a:ext uri="{FF2B5EF4-FFF2-40B4-BE49-F238E27FC236}">
              <a16:creationId xmlns:a16="http://schemas.microsoft.com/office/drawing/2014/main" id="{0A3C3C71-14B6-455D-BE7E-CCECC29CEAF6}"/>
            </a:ext>
          </a:extLst>
        </xdr:cNvPr>
        <xdr:cNvSpPr/>
      </xdr:nvSpPr>
      <xdr:spPr>
        <a:xfrm>
          <a:off x="10426700" y="6931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52328</xdr:rowOff>
    </xdr:from>
    <xdr:ext cx="534377" cy="259045"/>
    <xdr:sp macro="" textlink="">
      <xdr:nvSpPr>
        <xdr:cNvPr id="129" name="【道路】&#10;一人当たり延長該当値テキスト">
          <a:extLst>
            <a:ext uri="{FF2B5EF4-FFF2-40B4-BE49-F238E27FC236}">
              <a16:creationId xmlns:a16="http://schemas.microsoft.com/office/drawing/2014/main" id="{CA58C626-3D6B-4870-948C-C584345B66CC}"/>
            </a:ext>
          </a:extLst>
        </xdr:cNvPr>
        <xdr:cNvSpPr txBox="1"/>
      </xdr:nvSpPr>
      <xdr:spPr>
        <a:xfrm>
          <a:off x="10515600" y="6910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74740</xdr:rowOff>
    </xdr:from>
    <xdr:to>
      <xdr:col>50</xdr:col>
      <xdr:colOff>165100</xdr:colOff>
      <xdr:row>41</xdr:row>
      <xdr:rowOff>4890</xdr:rowOff>
    </xdr:to>
    <xdr:sp macro="" textlink="">
      <xdr:nvSpPr>
        <xdr:cNvPr id="130" name="楕円 129">
          <a:extLst>
            <a:ext uri="{FF2B5EF4-FFF2-40B4-BE49-F238E27FC236}">
              <a16:creationId xmlns:a16="http://schemas.microsoft.com/office/drawing/2014/main" id="{F679F5A6-24F1-4CF1-8EFE-5379C317C6F8}"/>
            </a:ext>
          </a:extLst>
        </xdr:cNvPr>
        <xdr:cNvSpPr/>
      </xdr:nvSpPr>
      <xdr:spPr>
        <a:xfrm>
          <a:off x="9588500" y="693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124701</xdr:rowOff>
    </xdr:from>
    <xdr:to>
      <xdr:col>55</xdr:col>
      <xdr:colOff>0</xdr:colOff>
      <xdr:row>40</xdr:row>
      <xdr:rowOff>125540</xdr:rowOff>
    </xdr:to>
    <xdr:cxnSp macro="">
      <xdr:nvCxnSpPr>
        <xdr:cNvPr id="131" name="直線コネクタ 130">
          <a:extLst>
            <a:ext uri="{FF2B5EF4-FFF2-40B4-BE49-F238E27FC236}">
              <a16:creationId xmlns:a16="http://schemas.microsoft.com/office/drawing/2014/main" id="{2179F807-F024-4049-B8C2-7B065EAA04CA}"/>
            </a:ext>
          </a:extLst>
        </xdr:cNvPr>
        <xdr:cNvCxnSpPr/>
      </xdr:nvCxnSpPr>
      <xdr:spPr>
        <a:xfrm flipV="1">
          <a:off x="9639300" y="6982701"/>
          <a:ext cx="838200" cy="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76988</xdr:rowOff>
    </xdr:from>
    <xdr:to>
      <xdr:col>46</xdr:col>
      <xdr:colOff>38100</xdr:colOff>
      <xdr:row>41</xdr:row>
      <xdr:rowOff>7138</xdr:rowOff>
    </xdr:to>
    <xdr:sp macro="" textlink="">
      <xdr:nvSpPr>
        <xdr:cNvPr id="132" name="楕円 131">
          <a:extLst>
            <a:ext uri="{FF2B5EF4-FFF2-40B4-BE49-F238E27FC236}">
              <a16:creationId xmlns:a16="http://schemas.microsoft.com/office/drawing/2014/main" id="{C8E67426-2ED8-49C9-8F4B-D9B7A1360F79}"/>
            </a:ext>
          </a:extLst>
        </xdr:cNvPr>
        <xdr:cNvSpPr/>
      </xdr:nvSpPr>
      <xdr:spPr>
        <a:xfrm>
          <a:off x="8699500" y="6934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125540</xdr:rowOff>
    </xdr:from>
    <xdr:to>
      <xdr:col>50</xdr:col>
      <xdr:colOff>114300</xdr:colOff>
      <xdr:row>40</xdr:row>
      <xdr:rowOff>127788</xdr:rowOff>
    </xdr:to>
    <xdr:cxnSp macro="">
      <xdr:nvCxnSpPr>
        <xdr:cNvPr id="133" name="直線コネクタ 132">
          <a:extLst>
            <a:ext uri="{FF2B5EF4-FFF2-40B4-BE49-F238E27FC236}">
              <a16:creationId xmlns:a16="http://schemas.microsoft.com/office/drawing/2014/main" id="{EDA8BAFE-7760-49AB-A7C2-C67F86AFE314}"/>
            </a:ext>
          </a:extLst>
        </xdr:cNvPr>
        <xdr:cNvCxnSpPr/>
      </xdr:nvCxnSpPr>
      <xdr:spPr>
        <a:xfrm flipV="1">
          <a:off x="8750300" y="6983540"/>
          <a:ext cx="889000" cy="2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80473</xdr:rowOff>
    </xdr:from>
    <xdr:to>
      <xdr:col>41</xdr:col>
      <xdr:colOff>101600</xdr:colOff>
      <xdr:row>41</xdr:row>
      <xdr:rowOff>10623</xdr:rowOff>
    </xdr:to>
    <xdr:sp macro="" textlink="">
      <xdr:nvSpPr>
        <xdr:cNvPr id="134" name="楕円 133">
          <a:extLst>
            <a:ext uri="{FF2B5EF4-FFF2-40B4-BE49-F238E27FC236}">
              <a16:creationId xmlns:a16="http://schemas.microsoft.com/office/drawing/2014/main" id="{C765D9D8-EA53-4715-BD29-905FB3FEB7EA}"/>
            </a:ext>
          </a:extLst>
        </xdr:cNvPr>
        <xdr:cNvSpPr/>
      </xdr:nvSpPr>
      <xdr:spPr>
        <a:xfrm>
          <a:off x="7810500" y="6938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127788</xdr:rowOff>
    </xdr:from>
    <xdr:to>
      <xdr:col>45</xdr:col>
      <xdr:colOff>177800</xdr:colOff>
      <xdr:row>40</xdr:row>
      <xdr:rowOff>131273</xdr:rowOff>
    </xdr:to>
    <xdr:cxnSp macro="">
      <xdr:nvCxnSpPr>
        <xdr:cNvPr id="135" name="直線コネクタ 134">
          <a:extLst>
            <a:ext uri="{FF2B5EF4-FFF2-40B4-BE49-F238E27FC236}">
              <a16:creationId xmlns:a16="http://schemas.microsoft.com/office/drawing/2014/main" id="{35C63A29-3E00-440B-BA90-6A1F621E2CAD}"/>
            </a:ext>
          </a:extLst>
        </xdr:cNvPr>
        <xdr:cNvCxnSpPr/>
      </xdr:nvCxnSpPr>
      <xdr:spPr>
        <a:xfrm flipV="1">
          <a:off x="7861300" y="6985788"/>
          <a:ext cx="889000" cy="3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81883</xdr:rowOff>
    </xdr:from>
    <xdr:to>
      <xdr:col>36</xdr:col>
      <xdr:colOff>165100</xdr:colOff>
      <xdr:row>41</xdr:row>
      <xdr:rowOff>12033</xdr:rowOff>
    </xdr:to>
    <xdr:sp macro="" textlink="">
      <xdr:nvSpPr>
        <xdr:cNvPr id="136" name="楕円 135">
          <a:extLst>
            <a:ext uri="{FF2B5EF4-FFF2-40B4-BE49-F238E27FC236}">
              <a16:creationId xmlns:a16="http://schemas.microsoft.com/office/drawing/2014/main" id="{9226CFEE-652F-40FC-AB2D-9768116BFE20}"/>
            </a:ext>
          </a:extLst>
        </xdr:cNvPr>
        <xdr:cNvSpPr/>
      </xdr:nvSpPr>
      <xdr:spPr>
        <a:xfrm>
          <a:off x="6921500" y="6939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131273</xdr:rowOff>
    </xdr:from>
    <xdr:to>
      <xdr:col>41</xdr:col>
      <xdr:colOff>50800</xdr:colOff>
      <xdr:row>40</xdr:row>
      <xdr:rowOff>132683</xdr:rowOff>
    </xdr:to>
    <xdr:cxnSp macro="">
      <xdr:nvCxnSpPr>
        <xdr:cNvPr id="137" name="直線コネクタ 136">
          <a:extLst>
            <a:ext uri="{FF2B5EF4-FFF2-40B4-BE49-F238E27FC236}">
              <a16:creationId xmlns:a16="http://schemas.microsoft.com/office/drawing/2014/main" id="{C9A2113D-3581-4698-89B0-A9F7733A7359}"/>
            </a:ext>
          </a:extLst>
        </xdr:cNvPr>
        <xdr:cNvCxnSpPr/>
      </xdr:nvCxnSpPr>
      <xdr:spPr>
        <a:xfrm flipV="1">
          <a:off x="6972300" y="6989273"/>
          <a:ext cx="889000" cy="1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29132</xdr:rowOff>
    </xdr:from>
    <xdr:ext cx="534377" cy="259045"/>
    <xdr:sp macro="" textlink="">
      <xdr:nvSpPr>
        <xdr:cNvPr id="138" name="n_1aveValue【道路】&#10;一人当たり延長">
          <a:extLst>
            <a:ext uri="{FF2B5EF4-FFF2-40B4-BE49-F238E27FC236}">
              <a16:creationId xmlns:a16="http://schemas.microsoft.com/office/drawing/2014/main" id="{5AB25BEB-1DDE-455A-8AE5-5667D633A670}"/>
            </a:ext>
          </a:extLst>
        </xdr:cNvPr>
        <xdr:cNvSpPr txBox="1"/>
      </xdr:nvSpPr>
      <xdr:spPr>
        <a:xfrm>
          <a:off x="9359411" y="6544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25855</xdr:rowOff>
    </xdr:from>
    <xdr:ext cx="534377" cy="259045"/>
    <xdr:sp macro="" textlink="">
      <xdr:nvSpPr>
        <xdr:cNvPr id="139" name="n_2aveValue【道路】&#10;一人当たり延長">
          <a:extLst>
            <a:ext uri="{FF2B5EF4-FFF2-40B4-BE49-F238E27FC236}">
              <a16:creationId xmlns:a16="http://schemas.microsoft.com/office/drawing/2014/main" id="{D7296852-8BDC-4785-A7A2-4AE5553AFBAD}"/>
            </a:ext>
          </a:extLst>
        </xdr:cNvPr>
        <xdr:cNvSpPr txBox="1"/>
      </xdr:nvSpPr>
      <xdr:spPr>
        <a:xfrm>
          <a:off x="8483111" y="6540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35589</xdr:rowOff>
    </xdr:from>
    <xdr:ext cx="534377" cy="259045"/>
    <xdr:sp macro="" textlink="">
      <xdr:nvSpPr>
        <xdr:cNvPr id="140" name="n_3aveValue【道路】&#10;一人当たり延長">
          <a:extLst>
            <a:ext uri="{FF2B5EF4-FFF2-40B4-BE49-F238E27FC236}">
              <a16:creationId xmlns:a16="http://schemas.microsoft.com/office/drawing/2014/main" id="{47028116-5083-4D34-B48E-9983C3726760}"/>
            </a:ext>
          </a:extLst>
        </xdr:cNvPr>
        <xdr:cNvSpPr txBox="1"/>
      </xdr:nvSpPr>
      <xdr:spPr>
        <a:xfrm>
          <a:off x="7594111" y="6550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37095</xdr:rowOff>
    </xdr:from>
    <xdr:ext cx="534377" cy="259045"/>
    <xdr:sp macro="" textlink="">
      <xdr:nvSpPr>
        <xdr:cNvPr id="141" name="n_4aveValue【道路】&#10;一人当たり延長">
          <a:extLst>
            <a:ext uri="{FF2B5EF4-FFF2-40B4-BE49-F238E27FC236}">
              <a16:creationId xmlns:a16="http://schemas.microsoft.com/office/drawing/2014/main" id="{7545B39F-6504-4078-AD7F-A6243DFC36AD}"/>
            </a:ext>
          </a:extLst>
        </xdr:cNvPr>
        <xdr:cNvSpPr txBox="1"/>
      </xdr:nvSpPr>
      <xdr:spPr>
        <a:xfrm>
          <a:off x="6705111" y="6380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167467</xdr:rowOff>
    </xdr:from>
    <xdr:ext cx="534377" cy="259045"/>
    <xdr:sp macro="" textlink="">
      <xdr:nvSpPr>
        <xdr:cNvPr id="142" name="n_1mainValue【道路】&#10;一人当たり延長">
          <a:extLst>
            <a:ext uri="{FF2B5EF4-FFF2-40B4-BE49-F238E27FC236}">
              <a16:creationId xmlns:a16="http://schemas.microsoft.com/office/drawing/2014/main" id="{9E136FBD-F560-432C-AF6E-F0ED2AE0EE89}"/>
            </a:ext>
          </a:extLst>
        </xdr:cNvPr>
        <xdr:cNvSpPr txBox="1"/>
      </xdr:nvSpPr>
      <xdr:spPr>
        <a:xfrm>
          <a:off x="9359411" y="7025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169715</xdr:rowOff>
    </xdr:from>
    <xdr:ext cx="534377" cy="259045"/>
    <xdr:sp macro="" textlink="">
      <xdr:nvSpPr>
        <xdr:cNvPr id="143" name="n_2mainValue【道路】&#10;一人当たり延長">
          <a:extLst>
            <a:ext uri="{FF2B5EF4-FFF2-40B4-BE49-F238E27FC236}">
              <a16:creationId xmlns:a16="http://schemas.microsoft.com/office/drawing/2014/main" id="{F2DB4900-AD4C-4074-AEEA-2ECC25A0F4B1}"/>
            </a:ext>
          </a:extLst>
        </xdr:cNvPr>
        <xdr:cNvSpPr txBox="1"/>
      </xdr:nvSpPr>
      <xdr:spPr>
        <a:xfrm>
          <a:off x="8483111" y="7027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1750</xdr:rowOff>
    </xdr:from>
    <xdr:ext cx="534377" cy="259045"/>
    <xdr:sp macro="" textlink="">
      <xdr:nvSpPr>
        <xdr:cNvPr id="144" name="n_3mainValue【道路】&#10;一人当たり延長">
          <a:extLst>
            <a:ext uri="{FF2B5EF4-FFF2-40B4-BE49-F238E27FC236}">
              <a16:creationId xmlns:a16="http://schemas.microsoft.com/office/drawing/2014/main" id="{E7B73CE0-F5F3-4340-A708-F288D0548AA7}"/>
            </a:ext>
          </a:extLst>
        </xdr:cNvPr>
        <xdr:cNvSpPr txBox="1"/>
      </xdr:nvSpPr>
      <xdr:spPr>
        <a:xfrm>
          <a:off x="7594111" y="7031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3160</xdr:rowOff>
    </xdr:from>
    <xdr:ext cx="534377" cy="259045"/>
    <xdr:sp macro="" textlink="">
      <xdr:nvSpPr>
        <xdr:cNvPr id="145" name="n_4mainValue【道路】&#10;一人当たり延長">
          <a:extLst>
            <a:ext uri="{FF2B5EF4-FFF2-40B4-BE49-F238E27FC236}">
              <a16:creationId xmlns:a16="http://schemas.microsoft.com/office/drawing/2014/main" id="{27080A1A-5ACD-4D78-9C8D-C263B5B237DD}"/>
            </a:ext>
          </a:extLst>
        </xdr:cNvPr>
        <xdr:cNvSpPr txBox="1"/>
      </xdr:nvSpPr>
      <xdr:spPr>
        <a:xfrm>
          <a:off x="6705111" y="7032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9FC2224C-5759-4226-B1C9-5CE144EF86AD}"/>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C20DE115-0587-4C09-85E3-6AE7C495F2EF}"/>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B317DF1A-33C3-4645-ADFA-58F189B2024A}"/>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DFEF5CBB-F217-4197-825F-1E1A8292E11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98D4B839-1E79-4DE6-88D9-8A60BCEBC4BA}"/>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38BA1A1-F027-4995-84F6-B3BA15E4BFE5}"/>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181B2C58-EEDD-4349-856A-D5E5C49D38C2}"/>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7F7B41E4-4003-4D7D-9D67-B451672713F6}"/>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6D9E9E01-9009-44EE-B6F9-86DA81BF2C1E}"/>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D6D94F25-A24B-4F5D-9BB9-BCC18375F703}"/>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39482EDD-55EA-4916-91BF-E0983D9895A7}"/>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696BA2EF-F507-4840-A94A-F439C985F46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2F30EA6F-0EC2-4E6D-8B17-50CE4511D925}"/>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AC4775B1-4A44-4692-8FA9-E4738E133205}"/>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65FA37DD-FCD7-405D-A5FD-F7EDB6BA9F8A}"/>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AB122F42-D0D6-4762-8458-A065AF6336CD}"/>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8C8E8E6F-F28E-4F15-99FF-B116BE37843C}"/>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81856661-98C4-49B1-B3BE-88DADAF86747}"/>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6CCC0D9F-B7A5-45BA-9E45-432A85FC1282}"/>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AB422371-CA79-4789-82D3-28710025D30D}"/>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982D61EE-DA4B-4199-9057-CE65D7500AA6}"/>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9A8D5E56-9B13-4D1E-A68F-81489E2C5C69}"/>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0EC52D55-69E5-4574-85D5-2387E981603F}"/>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ADDD7F9D-43B6-4604-BDC1-F550D3CCC672}"/>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406F1DA8-AB81-4B9B-818A-621651AAE545}"/>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130628</xdr:rowOff>
    </xdr:to>
    <xdr:cxnSp macro="">
      <xdr:nvCxnSpPr>
        <xdr:cNvPr id="171" name="直線コネクタ 170">
          <a:extLst>
            <a:ext uri="{FF2B5EF4-FFF2-40B4-BE49-F238E27FC236}">
              <a16:creationId xmlns:a16="http://schemas.microsoft.com/office/drawing/2014/main" id="{79DE3A27-A1D1-4C08-8DF9-30C2ACF3A43F}"/>
            </a:ext>
          </a:extLst>
        </xdr:cNvPr>
        <xdr:cNvCxnSpPr/>
      </xdr:nvCxnSpPr>
      <xdr:spPr>
        <a:xfrm flipV="1">
          <a:off x="4634865" y="9575074"/>
          <a:ext cx="0" cy="1528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2" name="【橋りょう・トンネル】&#10;有形固定資産減価償却率最小値テキスト">
          <a:extLst>
            <a:ext uri="{FF2B5EF4-FFF2-40B4-BE49-F238E27FC236}">
              <a16:creationId xmlns:a16="http://schemas.microsoft.com/office/drawing/2014/main" id="{E841D1DC-D370-40B6-AFDD-B27DA5FE7AAC}"/>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3" name="直線コネクタ 172">
          <a:extLst>
            <a:ext uri="{FF2B5EF4-FFF2-40B4-BE49-F238E27FC236}">
              <a16:creationId xmlns:a16="http://schemas.microsoft.com/office/drawing/2014/main" id="{20302542-12F5-4499-9D59-A1CC5F93601B}"/>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D58CCA6F-5FCA-48D9-84EA-FE93894FA95F}"/>
            </a:ext>
          </a:extLst>
        </xdr:cNvPr>
        <xdr:cNvSpPr txBox="1"/>
      </xdr:nvSpPr>
      <xdr:spPr>
        <a:xfrm>
          <a:off x="4673600" y="935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8C4889EE-009B-4D70-B66F-045009C0DEDA}"/>
            </a:ext>
          </a:extLst>
        </xdr:cNvPr>
        <xdr:cNvCxnSpPr/>
      </xdr:nvCxnSpPr>
      <xdr:spPr>
        <a:xfrm>
          <a:off x="4546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16164</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2BBF0685-6B3A-45A1-A770-F0EA90CD6BF8}"/>
            </a:ext>
          </a:extLst>
        </xdr:cNvPr>
        <xdr:cNvSpPr txBox="1"/>
      </xdr:nvSpPr>
      <xdr:spPr>
        <a:xfrm>
          <a:off x="4673600" y="103031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164737</xdr:rowOff>
    </xdr:from>
    <xdr:to>
      <xdr:col>24</xdr:col>
      <xdr:colOff>114300</xdr:colOff>
      <xdr:row>61</xdr:row>
      <xdr:rowOff>94887</xdr:rowOff>
    </xdr:to>
    <xdr:sp macro="" textlink="">
      <xdr:nvSpPr>
        <xdr:cNvPr id="177" name="フローチャート: 判断 176">
          <a:extLst>
            <a:ext uri="{FF2B5EF4-FFF2-40B4-BE49-F238E27FC236}">
              <a16:creationId xmlns:a16="http://schemas.microsoft.com/office/drawing/2014/main" id="{96B1CB0A-0412-4A85-A008-8A8623199AE9}"/>
            </a:ext>
          </a:extLst>
        </xdr:cNvPr>
        <xdr:cNvSpPr/>
      </xdr:nvSpPr>
      <xdr:spPr>
        <a:xfrm>
          <a:off x="45847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141877</xdr:rowOff>
    </xdr:from>
    <xdr:to>
      <xdr:col>20</xdr:col>
      <xdr:colOff>38100</xdr:colOff>
      <xdr:row>61</xdr:row>
      <xdr:rowOff>72027</xdr:rowOff>
    </xdr:to>
    <xdr:sp macro="" textlink="">
      <xdr:nvSpPr>
        <xdr:cNvPr id="178" name="フローチャート: 判断 177">
          <a:extLst>
            <a:ext uri="{FF2B5EF4-FFF2-40B4-BE49-F238E27FC236}">
              <a16:creationId xmlns:a16="http://schemas.microsoft.com/office/drawing/2014/main" id="{26EC02C8-2D55-4E24-8376-BC32DABB4C17}"/>
            </a:ext>
          </a:extLst>
        </xdr:cNvPr>
        <xdr:cNvSpPr/>
      </xdr:nvSpPr>
      <xdr:spPr>
        <a:xfrm>
          <a:off x="3746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151674</xdr:rowOff>
    </xdr:from>
    <xdr:to>
      <xdr:col>15</xdr:col>
      <xdr:colOff>101600</xdr:colOff>
      <xdr:row>61</xdr:row>
      <xdr:rowOff>81824</xdr:rowOff>
    </xdr:to>
    <xdr:sp macro="" textlink="">
      <xdr:nvSpPr>
        <xdr:cNvPr id="179" name="フローチャート: 判断 178">
          <a:extLst>
            <a:ext uri="{FF2B5EF4-FFF2-40B4-BE49-F238E27FC236}">
              <a16:creationId xmlns:a16="http://schemas.microsoft.com/office/drawing/2014/main" id="{1F55C39B-6113-4C37-A819-BC071E06FC23}"/>
            </a:ext>
          </a:extLst>
        </xdr:cNvPr>
        <xdr:cNvSpPr/>
      </xdr:nvSpPr>
      <xdr:spPr>
        <a:xfrm>
          <a:off x="28575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135346</xdr:rowOff>
    </xdr:from>
    <xdr:to>
      <xdr:col>10</xdr:col>
      <xdr:colOff>165100</xdr:colOff>
      <xdr:row>61</xdr:row>
      <xdr:rowOff>65496</xdr:rowOff>
    </xdr:to>
    <xdr:sp macro="" textlink="">
      <xdr:nvSpPr>
        <xdr:cNvPr id="180" name="フローチャート: 判断 179">
          <a:extLst>
            <a:ext uri="{FF2B5EF4-FFF2-40B4-BE49-F238E27FC236}">
              <a16:creationId xmlns:a16="http://schemas.microsoft.com/office/drawing/2014/main" id="{70F2BA04-B2A6-457F-9010-8154DF0752E8}"/>
            </a:ext>
          </a:extLst>
        </xdr:cNvPr>
        <xdr:cNvSpPr/>
      </xdr:nvSpPr>
      <xdr:spPr>
        <a:xfrm>
          <a:off x="1968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130447</xdr:rowOff>
    </xdr:from>
    <xdr:to>
      <xdr:col>6</xdr:col>
      <xdr:colOff>38100</xdr:colOff>
      <xdr:row>61</xdr:row>
      <xdr:rowOff>60597</xdr:rowOff>
    </xdr:to>
    <xdr:sp macro="" textlink="">
      <xdr:nvSpPr>
        <xdr:cNvPr id="181" name="フローチャート: 判断 180">
          <a:extLst>
            <a:ext uri="{FF2B5EF4-FFF2-40B4-BE49-F238E27FC236}">
              <a16:creationId xmlns:a16="http://schemas.microsoft.com/office/drawing/2014/main" id="{3083CD4F-576C-457D-99AC-E23F5E05D0DC}"/>
            </a:ext>
          </a:extLst>
        </xdr:cNvPr>
        <xdr:cNvSpPr/>
      </xdr:nvSpPr>
      <xdr:spPr>
        <a:xfrm>
          <a:off x="1079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46C11BFB-05DA-4ED3-A2FE-197F0002D44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C461FC76-5FC8-4D57-A331-5CD6A0C98415}"/>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EE4BD0A4-B443-4589-AC8B-5F3DE659FB7B}"/>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176190F3-1B55-427A-9CD9-A9C656C26159}"/>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37DD05BC-C76C-4478-88F7-A7AF0CB2D37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68399</xdr:rowOff>
    </xdr:from>
    <xdr:to>
      <xdr:col>24</xdr:col>
      <xdr:colOff>114300</xdr:colOff>
      <xdr:row>61</xdr:row>
      <xdr:rowOff>169999</xdr:rowOff>
    </xdr:to>
    <xdr:sp macro="" textlink="">
      <xdr:nvSpPr>
        <xdr:cNvPr id="187" name="楕円 186">
          <a:extLst>
            <a:ext uri="{FF2B5EF4-FFF2-40B4-BE49-F238E27FC236}">
              <a16:creationId xmlns:a16="http://schemas.microsoft.com/office/drawing/2014/main" id="{112EA63F-604C-416A-9509-F8BE794ACA38}"/>
            </a:ext>
          </a:extLst>
        </xdr:cNvPr>
        <xdr:cNvSpPr/>
      </xdr:nvSpPr>
      <xdr:spPr>
        <a:xfrm>
          <a:off x="4584700" y="10526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46826</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60D9AF04-30BD-43B7-8954-E5615290834E}"/>
            </a:ext>
          </a:extLst>
        </xdr:cNvPr>
        <xdr:cNvSpPr txBox="1"/>
      </xdr:nvSpPr>
      <xdr:spPr>
        <a:xfrm>
          <a:off x="4673600" y="10505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43906</xdr:rowOff>
    </xdr:from>
    <xdr:to>
      <xdr:col>20</xdr:col>
      <xdr:colOff>38100</xdr:colOff>
      <xdr:row>61</xdr:row>
      <xdr:rowOff>145506</xdr:rowOff>
    </xdr:to>
    <xdr:sp macro="" textlink="">
      <xdr:nvSpPr>
        <xdr:cNvPr id="189" name="楕円 188">
          <a:extLst>
            <a:ext uri="{FF2B5EF4-FFF2-40B4-BE49-F238E27FC236}">
              <a16:creationId xmlns:a16="http://schemas.microsoft.com/office/drawing/2014/main" id="{64EB723F-EAF7-45B4-9743-BB78A8B99279}"/>
            </a:ext>
          </a:extLst>
        </xdr:cNvPr>
        <xdr:cNvSpPr/>
      </xdr:nvSpPr>
      <xdr:spPr>
        <a:xfrm>
          <a:off x="3746500" y="10502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94706</xdr:rowOff>
    </xdr:from>
    <xdr:to>
      <xdr:col>24</xdr:col>
      <xdr:colOff>63500</xdr:colOff>
      <xdr:row>61</xdr:row>
      <xdr:rowOff>119199</xdr:rowOff>
    </xdr:to>
    <xdr:cxnSp macro="">
      <xdr:nvCxnSpPr>
        <xdr:cNvPr id="190" name="直線コネクタ 189">
          <a:extLst>
            <a:ext uri="{FF2B5EF4-FFF2-40B4-BE49-F238E27FC236}">
              <a16:creationId xmlns:a16="http://schemas.microsoft.com/office/drawing/2014/main" id="{A014C5FF-6DBB-452D-9B1B-854AD3D34156}"/>
            </a:ext>
          </a:extLst>
        </xdr:cNvPr>
        <xdr:cNvCxnSpPr/>
      </xdr:nvCxnSpPr>
      <xdr:spPr>
        <a:xfrm>
          <a:off x="3797300" y="10553156"/>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19413</xdr:rowOff>
    </xdr:from>
    <xdr:to>
      <xdr:col>15</xdr:col>
      <xdr:colOff>101600</xdr:colOff>
      <xdr:row>61</xdr:row>
      <xdr:rowOff>121013</xdr:rowOff>
    </xdr:to>
    <xdr:sp macro="" textlink="">
      <xdr:nvSpPr>
        <xdr:cNvPr id="191" name="楕円 190">
          <a:extLst>
            <a:ext uri="{FF2B5EF4-FFF2-40B4-BE49-F238E27FC236}">
              <a16:creationId xmlns:a16="http://schemas.microsoft.com/office/drawing/2014/main" id="{2931FA8A-DE4D-43D1-905D-DB26107B1196}"/>
            </a:ext>
          </a:extLst>
        </xdr:cNvPr>
        <xdr:cNvSpPr/>
      </xdr:nvSpPr>
      <xdr:spPr>
        <a:xfrm>
          <a:off x="2857500" y="1047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70213</xdr:rowOff>
    </xdr:from>
    <xdr:to>
      <xdr:col>19</xdr:col>
      <xdr:colOff>177800</xdr:colOff>
      <xdr:row>61</xdr:row>
      <xdr:rowOff>94706</xdr:rowOff>
    </xdr:to>
    <xdr:cxnSp macro="">
      <xdr:nvCxnSpPr>
        <xdr:cNvPr id="192" name="直線コネクタ 191">
          <a:extLst>
            <a:ext uri="{FF2B5EF4-FFF2-40B4-BE49-F238E27FC236}">
              <a16:creationId xmlns:a16="http://schemas.microsoft.com/office/drawing/2014/main" id="{F1F66426-8122-4695-B0C2-2356A484D1B9}"/>
            </a:ext>
          </a:extLst>
        </xdr:cNvPr>
        <xdr:cNvCxnSpPr/>
      </xdr:nvCxnSpPr>
      <xdr:spPr>
        <a:xfrm>
          <a:off x="2908300" y="10528663"/>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150041</xdr:rowOff>
    </xdr:from>
    <xdr:to>
      <xdr:col>10</xdr:col>
      <xdr:colOff>165100</xdr:colOff>
      <xdr:row>61</xdr:row>
      <xdr:rowOff>80191</xdr:rowOff>
    </xdr:to>
    <xdr:sp macro="" textlink="">
      <xdr:nvSpPr>
        <xdr:cNvPr id="193" name="楕円 192">
          <a:extLst>
            <a:ext uri="{FF2B5EF4-FFF2-40B4-BE49-F238E27FC236}">
              <a16:creationId xmlns:a16="http://schemas.microsoft.com/office/drawing/2014/main" id="{A67C6EEF-D571-4A35-B121-C86738B41050}"/>
            </a:ext>
          </a:extLst>
        </xdr:cNvPr>
        <xdr:cNvSpPr/>
      </xdr:nvSpPr>
      <xdr:spPr>
        <a:xfrm>
          <a:off x="1968500" y="10437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29391</xdr:rowOff>
    </xdr:from>
    <xdr:to>
      <xdr:col>15</xdr:col>
      <xdr:colOff>50800</xdr:colOff>
      <xdr:row>61</xdr:row>
      <xdr:rowOff>70213</xdr:rowOff>
    </xdr:to>
    <xdr:cxnSp macro="">
      <xdr:nvCxnSpPr>
        <xdr:cNvPr id="194" name="直線コネクタ 193">
          <a:extLst>
            <a:ext uri="{FF2B5EF4-FFF2-40B4-BE49-F238E27FC236}">
              <a16:creationId xmlns:a16="http://schemas.microsoft.com/office/drawing/2014/main" id="{FAA35898-1B40-4544-8126-393D9F5D986C}"/>
            </a:ext>
          </a:extLst>
        </xdr:cNvPr>
        <xdr:cNvCxnSpPr/>
      </xdr:nvCxnSpPr>
      <xdr:spPr>
        <a:xfrm>
          <a:off x="2019300" y="10487841"/>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128815</xdr:rowOff>
    </xdr:from>
    <xdr:to>
      <xdr:col>6</xdr:col>
      <xdr:colOff>38100</xdr:colOff>
      <xdr:row>61</xdr:row>
      <xdr:rowOff>58965</xdr:rowOff>
    </xdr:to>
    <xdr:sp macro="" textlink="">
      <xdr:nvSpPr>
        <xdr:cNvPr id="195" name="楕円 194">
          <a:extLst>
            <a:ext uri="{FF2B5EF4-FFF2-40B4-BE49-F238E27FC236}">
              <a16:creationId xmlns:a16="http://schemas.microsoft.com/office/drawing/2014/main" id="{0970B3FD-945A-4F29-AB7D-0412DA0EA35C}"/>
            </a:ext>
          </a:extLst>
        </xdr:cNvPr>
        <xdr:cNvSpPr/>
      </xdr:nvSpPr>
      <xdr:spPr>
        <a:xfrm>
          <a:off x="1079500" y="1041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8165</xdr:rowOff>
    </xdr:from>
    <xdr:to>
      <xdr:col>10</xdr:col>
      <xdr:colOff>114300</xdr:colOff>
      <xdr:row>61</xdr:row>
      <xdr:rowOff>29391</xdr:rowOff>
    </xdr:to>
    <xdr:cxnSp macro="">
      <xdr:nvCxnSpPr>
        <xdr:cNvPr id="196" name="直線コネクタ 195">
          <a:extLst>
            <a:ext uri="{FF2B5EF4-FFF2-40B4-BE49-F238E27FC236}">
              <a16:creationId xmlns:a16="http://schemas.microsoft.com/office/drawing/2014/main" id="{8FC77FAB-4415-44E8-A74F-525907F14EF6}"/>
            </a:ext>
          </a:extLst>
        </xdr:cNvPr>
        <xdr:cNvCxnSpPr/>
      </xdr:nvCxnSpPr>
      <xdr:spPr>
        <a:xfrm>
          <a:off x="1130300" y="10466615"/>
          <a:ext cx="88900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88554</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2C42C252-BACD-4590-9FBA-3A423328598B}"/>
            </a:ext>
          </a:extLst>
        </xdr:cNvPr>
        <xdr:cNvSpPr txBox="1"/>
      </xdr:nvSpPr>
      <xdr:spPr>
        <a:xfrm>
          <a:off x="3582044" y="10204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98351</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75908E6B-5767-447A-AC99-D4FAB77B7E2C}"/>
            </a:ext>
          </a:extLst>
        </xdr:cNvPr>
        <xdr:cNvSpPr txBox="1"/>
      </xdr:nvSpPr>
      <xdr:spPr>
        <a:xfrm>
          <a:off x="2705744" y="10213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82023</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AC032447-DDE1-4821-B330-21672501B741}"/>
            </a:ext>
          </a:extLst>
        </xdr:cNvPr>
        <xdr:cNvSpPr txBox="1"/>
      </xdr:nvSpPr>
      <xdr:spPr>
        <a:xfrm>
          <a:off x="1816744" y="10197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51724</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ABAAB27F-66D8-468D-A466-6D08B9E53E82}"/>
            </a:ext>
          </a:extLst>
        </xdr:cNvPr>
        <xdr:cNvSpPr txBox="1"/>
      </xdr:nvSpPr>
      <xdr:spPr>
        <a:xfrm>
          <a:off x="927744" y="10510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136633</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2FA89DA1-CA35-482F-A6D6-88A595A54843}"/>
            </a:ext>
          </a:extLst>
        </xdr:cNvPr>
        <xdr:cNvSpPr txBox="1"/>
      </xdr:nvSpPr>
      <xdr:spPr>
        <a:xfrm>
          <a:off x="3582044" y="1059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112140</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4045591D-4C22-466F-AE4C-B0B229C23631}"/>
            </a:ext>
          </a:extLst>
        </xdr:cNvPr>
        <xdr:cNvSpPr txBox="1"/>
      </xdr:nvSpPr>
      <xdr:spPr>
        <a:xfrm>
          <a:off x="2705744" y="1057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71318</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9B9C63BA-102B-4232-89A3-4E9D658366BF}"/>
            </a:ext>
          </a:extLst>
        </xdr:cNvPr>
        <xdr:cNvSpPr txBox="1"/>
      </xdr:nvSpPr>
      <xdr:spPr>
        <a:xfrm>
          <a:off x="1816744" y="105297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75492</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09116638-ACEC-48ED-A192-4789A6DFB234}"/>
            </a:ext>
          </a:extLst>
        </xdr:cNvPr>
        <xdr:cNvSpPr txBox="1"/>
      </xdr:nvSpPr>
      <xdr:spPr>
        <a:xfrm>
          <a:off x="927744" y="10191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CE44B3EB-F647-4E17-BABA-64431E8A8928}"/>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3E16C2EC-AAA3-444F-A71D-7485E15661C5}"/>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C2442B4A-B3A3-41C8-A554-7A515CB30A33}"/>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ECDC508E-8BBB-48CB-ACE4-101EF47E0687}"/>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AD195061-EBFB-47BD-B677-7D33E797D74F}"/>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A45B5898-D9D9-4FBF-BC99-F27BD23FEDC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540A6F68-F7E0-4D56-B6E1-E9CEDBE1FB4D}"/>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69C05805-248A-4BF3-9FDD-5239EA7B1EB2}"/>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58BBF5C0-EF93-4186-8B93-55652FC16FA1}"/>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77047866-5BEC-40D9-AFD3-FCF418CAD4E7}"/>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406089D7-5C72-4907-80EB-B89652086F3A}"/>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6" name="テキスト ボックス 215">
          <a:extLst>
            <a:ext uri="{FF2B5EF4-FFF2-40B4-BE49-F238E27FC236}">
              <a16:creationId xmlns:a16="http://schemas.microsoft.com/office/drawing/2014/main" id="{6E1C12EF-B412-4F68-83F4-70A25D1003E8}"/>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40530F9F-19E1-493D-9229-14D960486766}"/>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8" name="テキスト ボックス 217">
          <a:extLst>
            <a:ext uri="{FF2B5EF4-FFF2-40B4-BE49-F238E27FC236}">
              <a16:creationId xmlns:a16="http://schemas.microsoft.com/office/drawing/2014/main" id="{98354347-681F-489C-92DA-4B55CE1C9094}"/>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C5F3FBEA-6033-4D71-8F3B-977D0CB224C8}"/>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0" name="テキスト ボックス 219">
          <a:extLst>
            <a:ext uri="{FF2B5EF4-FFF2-40B4-BE49-F238E27FC236}">
              <a16:creationId xmlns:a16="http://schemas.microsoft.com/office/drawing/2014/main" id="{E51C0B7E-804B-4AA9-A889-96F037C7DDB3}"/>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093739B4-A523-4DF3-9B19-3151B23EE8B6}"/>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2" name="テキスト ボックス 221">
          <a:extLst>
            <a:ext uri="{FF2B5EF4-FFF2-40B4-BE49-F238E27FC236}">
              <a16:creationId xmlns:a16="http://schemas.microsoft.com/office/drawing/2014/main" id="{FBF78A66-7220-46E3-AD6E-CEA7CF793A8F}"/>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D95DCB20-4ACA-4B4C-8F9A-D1798C5D3510}"/>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4" name="テキスト ボックス 223">
          <a:extLst>
            <a:ext uri="{FF2B5EF4-FFF2-40B4-BE49-F238E27FC236}">
              <a16:creationId xmlns:a16="http://schemas.microsoft.com/office/drawing/2014/main" id="{2694FC9E-4EF2-4C3E-A1BE-7851F9FB4618}"/>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4B986F45-B125-4A70-8DBF-8CD5A6EB4E1F}"/>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6" name="テキスト ボックス 225">
          <a:extLst>
            <a:ext uri="{FF2B5EF4-FFF2-40B4-BE49-F238E27FC236}">
              <a16:creationId xmlns:a16="http://schemas.microsoft.com/office/drawing/2014/main" id="{4FCE3376-D942-4FD7-96A5-DDC54C086D33}"/>
            </a:ext>
          </a:extLst>
        </xdr:cNvPr>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ABBF570-0BB4-4CF3-BE93-C6900DD11A79}"/>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52A7F3FB-8722-45C1-86EB-2554C21CB39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0EF7AD10-350F-4341-8820-CC1A24711527}"/>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11560</xdr:rowOff>
    </xdr:from>
    <xdr:to>
      <xdr:col>54</xdr:col>
      <xdr:colOff>189865</xdr:colOff>
      <xdr:row>64</xdr:row>
      <xdr:rowOff>129109</xdr:rowOff>
    </xdr:to>
    <xdr:cxnSp macro="">
      <xdr:nvCxnSpPr>
        <xdr:cNvPr id="230" name="直線コネクタ 229">
          <a:extLst>
            <a:ext uri="{FF2B5EF4-FFF2-40B4-BE49-F238E27FC236}">
              <a16:creationId xmlns:a16="http://schemas.microsoft.com/office/drawing/2014/main" id="{67D7E110-8541-459B-AFF6-0945FCFA75F2}"/>
            </a:ext>
          </a:extLst>
        </xdr:cNvPr>
        <xdr:cNvCxnSpPr/>
      </xdr:nvCxnSpPr>
      <xdr:spPr>
        <a:xfrm flipV="1">
          <a:off x="10476865" y="9612760"/>
          <a:ext cx="0" cy="14891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132936</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33382C02-A513-4DCF-8753-471BDCBA132F}"/>
            </a:ext>
          </a:extLst>
        </xdr:cNvPr>
        <xdr:cNvSpPr txBox="1"/>
      </xdr:nvSpPr>
      <xdr:spPr>
        <a:xfrm>
          <a:off x="10515600" y="11105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129109</xdr:rowOff>
    </xdr:from>
    <xdr:to>
      <xdr:col>55</xdr:col>
      <xdr:colOff>88900</xdr:colOff>
      <xdr:row>64</xdr:row>
      <xdr:rowOff>129109</xdr:rowOff>
    </xdr:to>
    <xdr:cxnSp macro="">
      <xdr:nvCxnSpPr>
        <xdr:cNvPr id="232" name="直線コネクタ 231">
          <a:extLst>
            <a:ext uri="{FF2B5EF4-FFF2-40B4-BE49-F238E27FC236}">
              <a16:creationId xmlns:a16="http://schemas.microsoft.com/office/drawing/2014/main" id="{D2022460-2868-40F5-BEFD-E2E4BD4FA1DE}"/>
            </a:ext>
          </a:extLst>
        </xdr:cNvPr>
        <xdr:cNvCxnSpPr/>
      </xdr:nvCxnSpPr>
      <xdr:spPr>
        <a:xfrm>
          <a:off x="10388600" y="11101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129687</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1FB7CF98-8E39-4C73-9815-4243AC26073B}"/>
            </a:ext>
          </a:extLst>
        </xdr:cNvPr>
        <xdr:cNvSpPr txBox="1"/>
      </xdr:nvSpPr>
      <xdr:spPr>
        <a:xfrm>
          <a:off x="10515600" y="938798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1,369,381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11560</xdr:rowOff>
    </xdr:from>
    <xdr:to>
      <xdr:col>55</xdr:col>
      <xdr:colOff>88900</xdr:colOff>
      <xdr:row>56</xdr:row>
      <xdr:rowOff>11560</xdr:rowOff>
    </xdr:to>
    <xdr:cxnSp macro="">
      <xdr:nvCxnSpPr>
        <xdr:cNvPr id="234" name="直線コネクタ 233">
          <a:extLst>
            <a:ext uri="{FF2B5EF4-FFF2-40B4-BE49-F238E27FC236}">
              <a16:creationId xmlns:a16="http://schemas.microsoft.com/office/drawing/2014/main" id="{8538C288-41F7-4164-87AB-A57071AEA87D}"/>
            </a:ext>
          </a:extLst>
        </xdr:cNvPr>
        <xdr:cNvCxnSpPr/>
      </xdr:nvCxnSpPr>
      <xdr:spPr>
        <a:xfrm>
          <a:off x="10388600" y="9612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66389</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54F63FE5-1887-4BFF-B73C-CFD5C4914503}"/>
            </a:ext>
          </a:extLst>
        </xdr:cNvPr>
        <xdr:cNvSpPr txBox="1"/>
      </xdr:nvSpPr>
      <xdr:spPr>
        <a:xfrm>
          <a:off x="10515600" y="106962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307,528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87962</xdr:rowOff>
    </xdr:from>
    <xdr:to>
      <xdr:col>55</xdr:col>
      <xdr:colOff>50800</xdr:colOff>
      <xdr:row>63</xdr:row>
      <xdr:rowOff>18112</xdr:rowOff>
    </xdr:to>
    <xdr:sp macro="" textlink="">
      <xdr:nvSpPr>
        <xdr:cNvPr id="236" name="フローチャート: 判断 235">
          <a:extLst>
            <a:ext uri="{FF2B5EF4-FFF2-40B4-BE49-F238E27FC236}">
              <a16:creationId xmlns:a16="http://schemas.microsoft.com/office/drawing/2014/main" id="{582FFBD1-4D98-4C06-BB94-C26CDCBD0D67}"/>
            </a:ext>
          </a:extLst>
        </xdr:cNvPr>
        <xdr:cNvSpPr/>
      </xdr:nvSpPr>
      <xdr:spPr>
        <a:xfrm>
          <a:off x="10426700" y="10717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93576</xdr:rowOff>
    </xdr:from>
    <xdr:to>
      <xdr:col>50</xdr:col>
      <xdr:colOff>165100</xdr:colOff>
      <xdr:row>63</xdr:row>
      <xdr:rowOff>23726</xdr:rowOff>
    </xdr:to>
    <xdr:sp macro="" textlink="">
      <xdr:nvSpPr>
        <xdr:cNvPr id="237" name="フローチャート: 判断 236">
          <a:extLst>
            <a:ext uri="{FF2B5EF4-FFF2-40B4-BE49-F238E27FC236}">
              <a16:creationId xmlns:a16="http://schemas.microsoft.com/office/drawing/2014/main" id="{40BE9E8B-B97B-4294-80B1-429D4B7FFCCC}"/>
            </a:ext>
          </a:extLst>
        </xdr:cNvPr>
        <xdr:cNvSpPr/>
      </xdr:nvSpPr>
      <xdr:spPr>
        <a:xfrm>
          <a:off x="9588500" y="10723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83263</xdr:rowOff>
    </xdr:from>
    <xdr:to>
      <xdr:col>46</xdr:col>
      <xdr:colOff>38100</xdr:colOff>
      <xdr:row>63</xdr:row>
      <xdr:rowOff>13413</xdr:rowOff>
    </xdr:to>
    <xdr:sp macro="" textlink="">
      <xdr:nvSpPr>
        <xdr:cNvPr id="238" name="フローチャート: 判断 237">
          <a:extLst>
            <a:ext uri="{FF2B5EF4-FFF2-40B4-BE49-F238E27FC236}">
              <a16:creationId xmlns:a16="http://schemas.microsoft.com/office/drawing/2014/main" id="{3409E28A-777E-4759-941A-F0DAEE7F6333}"/>
            </a:ext>
          </a:extLst>
        </xdr:cNvPr>
        <xdr:cNvSpPr/>
      </xdr:nvSpPr>
      <xdr:spPr>
        <a:xfrm>
          <a:off x="8699500" y="10713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99471</xdr:rowOff>
    </xdr:from>
    <xdr:to>
      <xdr:col>41</xdr:col>
      <xdr:colOff>101600</xdr:colOff>
      <xdr:row>63</xdr:row>
      <xdr:rowOff>29621</xdr:rowOff>
    </xdr:to>
    <xdr:sp macro="" textlink="">
      <xdr:nvSpPr>
        <xdr:cNvPr id="239" name="フローチャート: 判断 238">
          <a:extLst>
            <a:ext uri="{FF2B5EF4-FFF2-40B4-BE49-F238E27FC236}">
              <a16:creationId xmlns:a16="http://schemas.microsoft.com/office/drawing/2014/main" id="{97EE140F-482C-4F96-8E4E-79FEECEF4723}"/>
            </a:ext>
          </a:extLst>
        </xdr:cNvPr>
        <xdr:cNvSpPr/>
      </xdr:nvSpPr>
      <xdr:spPr>
        <a:xfrm>
          <a:off x="7810500" y="10729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10806</xdr:rowOff>
    </xdr:from>
    <xdr:to>
      <xdr:col>36</xdr:col>
      <xdr:colOff>165100</xdr:colOff>
      <xdr:row>62</xdr:row>
      <xdr:rowOff>112406</xdr:rowOff>
    </xdr:to>
    <xdr:sp macro="" textlink="">
      <xdr:nvSpPr>
        <xdr:cNvPr id="240" name="フローチャート: 判断 239">
          <a:extLst>
            <a:ext uri="{FF2B5EF4-FFF2-40B4-BE49-F238E27FC236}">
              <a16:creationId xmlns:a16="http://schemas.microsoft.com/office/drawing/2014/main" id="{637EA24E-149B-4FA9-A373-2E07616B8140}"/>
            </a:ext>
          </a:extLst>
        </xdr:cNvPr>
        <xdr:cNvSpPr/>
      </xdr:nvSpPr>
      <xdr:spPr>
        <a:xfrm>
          <a:off x="6921500" y="10640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7C7F15EC-DEB9-4854-86E6-86E5531E94E2}"/>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600F583C-C3C1-4073-95DA-F53D09F1505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9410313-D090-4493-BDD3-ED88916FED6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60EBD9D2-80F3-480A-94E7-5C5859A8E3C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9332119F-D915-4DDA-B2CA-F5F0AAF84D1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150271</xdr:rowOff>
    </xdr:from>
    <xdr:to>
      <xdr:col>55</xdr:col>
      <xdr:colOff>50800</xdr:colOff>
      <xdr:row>62</xdr:row>
      <xdr:rowOff>80421</xdr:rowOff>
    </xdr:to>
    <xdr:sp macro="" textlink="">
      <xdr:nvSpPr>
        <xdr:cNvPr id="246" name="楕円 245">
          <a:extLst>
            <a:ext uri="{FF2B5EF4-FFF2-40B4-BE49-F238E27FC236}">
              <a16:creationId xmlns:a16="http://schemas.microsoft.com/office/drawing/2014/main" id="{D62AF267-5002-4284-A2E4-11B8B83C0D16}"/>
            </a:ext>
          </a:extLst>
        </xdr:cNvPr>
        <xdr:cNvSpPr/>
      </xdr:nvSpPr>
      <xdr:spPr>
        <a:xfrm>
          <a:off x="10426700" y="10608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1698</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526A9DA7-EA23-44A7-AB4D-F162A018F190}"/>
            </a:ext>
          </a:extLst>
        </xdr:cNvPr>
        <xdr:cNvSpPr txBox="1"/>
      </xdr:nvSpPr>
      <xdr:spPr>
        <a:xfrm>
          <a:off x="10515600" y="10460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407,789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151713</xdr:rowOff>
    </xdr:from>
    <xdr:to>
      <xdr:col>50</xdr:col>
      <xdr:colOff>165100</xdr:colOff>
      <xdr:row>62</xdr:row>
      <xdr:rowOff>81863</xdr:rowOff>
    </xdr:to>
    <xdr:sp macro="" textlink="">
      <xdr:nvSpPr>
        <xdr:cNvPr id="248" name="楕円 247">
          <a:extLst>
            <a:ext uri="{FF2B5EF4-FFF2-40B4-BE49-F238E27FC236}">
              <a16:creationId xmlns:a16="http://schemas.microsoft.com/office/drawing/2014/main" id="{7AE14C3B-A054-42DC-9C77-24C2374E6FD1}"/>
            </a:ext>
          </a:extLst>
        </xdr:cNvPr>
        <xdr:cNvSpPr/>
      </xdr:nvSpPr>
      <xdr:spPr>
        <a:xfrm>
          <a:off x="9588500" y="10610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29621</xdr:rowOff>
    </xdr:from>
    <xdr:to>
      <xdr:col>55</xdr:col>
      <xdr:colOff>0</xdr:colOff>
      <xdr:row>62</xdr:row>
      <xdr:rowOff>31063</xdr:rowOff>
    </xdr:to>
    <xdr:cxnSp macro="">
      <xdr:nvCxnSpPr>
        <xdr:cNvPr id="249" name="直線コネクタ 248">
          <a:extLst>
            <a:ext uri="{FF2B5EF4-FFF2-40B4-BE49-F238E27FC236}">
              <a16:creationId xmlns:a16="http://schemas.microsoft.com/office/drawing/2014/main" id="{ADF4E646-9098-4F3D-9B3B-5A15B5EDB33E}"/>
            </a:ext>
          </a:extLst>
        </xdr:cNvPr>
        <xdr:cNvCxnSpPr/>
      </xdr:nvCxnSpPr>
      <xdr:spPr>
        <a:xfrm flipV="1">
          <a:off x="9639300" y="10659521"/>
          <a:ext cx="838200" cy="1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155616</xdr:rowOff>
    </xdr:from>
    <xdr:to>
      <xdr:col>46</xdr:col>
      <xdr:colOff>38100</xdr:colOff>
      <xdr:row>62</xdr:row>
      <xdr:rowOff>85766</xdr:rowOff>
    </xdr:to>
    <xdr:sp macro="" textlink="">
      <xdr:nvSpPr>
        <xdr:cNvPr id="250" name="楕円 249">
          <a:extLst>
            <a:ext uri="{FF2B5EF4-FFF2-40B4-BE49-F238E27FC236}">
              <a16:creationId xmlns:a16="http://schemas.microsoft.com/office/drawing/2014/main" id="{72465E66-C703-4069-A107-20A865C85AC1}"/>
            </a:ext>
          </a:extLst>
        </xdr:cNvPr>
        <xdr:cNvSpPr/>
      </xdr:nvSpPr>
      <xdr:spPr>
        <a:xfrm>
          <a:off x="8699500" y="10614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31063</xdr:rowOff>
    </xdr:from>
    <xdr:to>
      <xdr:col>50</xdr:col>
      <xdr:colOff>114300</xdr:colOff>
      <xdr:row>62</xdr:row>
      <xdr:rowOff>34966</xdr:rowOff>
    </xdr:to>
    <xdr:cxnSp macro="">
      <xdr:nvCxnSpPr>
        <xdr:cNvPr id="251" name="直線コネクタ 250">
          <a:extLst>
            <a:ext uri="{FF2B5EF4-FFF2-40B4-BE49-F238E27FC236}">
              <a16:creationId xmlns:a16="http://schemas.microsoft.com/office/drawing/2014/main" id="{A04973F6-0A53-4537-A143-BD084C183099}"/>
            </a:ext>
          </a:extLst>
        </xdr:cNvPr>
        <xdr:cNvCxnSpPr/>
      </xdr:nvCxnSpPr>
      <xdr:spPr>
        <a:xfrm flipV="1">
          <a:off x="8750300" y="10660963"/>
          <a:ext cx="889000" cy="3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154438</xdr:rowOff>
    </xdr:from>
    <xdr:to>
      <xdr:col>41</xdr:col>
      <xdr:colOff>101600</xdr:colOff>
      <xdr:row>62</xdr:row>
      <xdr:rowOff>84588</xdr:rowOff>
    </xdr:to>
    <xdr:sp macro="" textlink="">
      <xdr:nvSpPr>
        <xdr:cNvPr id="252" name="楕円 251">
          <a:extLst>
            <a:ext uri="{FF2B5EF4-FFF2-40B4-BE49-F238E27FC236}">
              <a16:creationId xmlns:a16="http://schemas.microsoft.com/office/drawing/2014/main" id="{953EA411-D88E-4A53-96B1-4BA79FD37952}"/>
            </a:ext>
          </a:extLst>
        </xdr:cNvPr>
        <xdr:cNvSpPr/>
      </xdr:nvSpPr>
      <xdr:spPr>
        <a:xfrm>
          <a:off x="7810500" y="10612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33788</xdr:rowOff>
    </xdr:from>
    <xdr:to>
      <xdr:col>45</xdr:col>
      <xdr:colOff>177800</xdr:colOff>
      <xdr:row>62</xdr:row>
      <xdr:rowOff>34966</xdr:rowOff>
    </xdr:to>
    <xdr:cxnSp macro="">
      <xdr:nvCxnSpPr>
        <xdr:cNvPr id="253" name="直線コネクタ 252">
          <a:extLst>
            <a:ext uri="{FF2B5EF4-FFF2-40B4-BE49-F238E27FC236}">
              <a16:creationId xmlns:a16="http://schemas.microsoft.com/office/drawing/2014/main" id="{C40663B9-8893-4848-9A23-9AC880D8C126}"/>
            </a:ext>
          </a:extLst>
        </xdr:cNvPr>
        <xdr:cNvCxnSpPr/>
      </xdr:nvCxnSpPr>
      <xdr:spPr>
        <a:xfrm>
          <a:off x="7861300" y="10663688"/>
          <a:ext cx="889000" cy="1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158826</xdr:rowOff>
    </xdr:from>
    <xdr:to>
      <xdr:col>36</xdr:col>
      <xdr:colOff>165100</xdr:colOff>
      <xdr:row>62</xdr:row>
      <xdr:rowOff>88976</xdr:rowOff>
    </xdr:to>
    <xdr:sp macro="" textlink="">
      <xdr:nvSpPr>
        <xdr:cNvPr id="254" name="楕円 253">
          <a:extLst>
            <a:ext uri="{FF2B5EF4-FFF2-40B4-BE49-F238E27FC236}">
              <a16:creationId xmlns:a16="http://schemas.microsoft.com/office/drawing/2014/main" id="{F952FFAE-9261-4A83-B2CC-A0B3B15F6C38}"/>
            </a:ext>
          </a:extLst>
        </xdr:cNvPr>
        <xdr:cNvSpPr/>
      </xdr:nvSpPr>
      <xdr:spPr>
        <a:xfrm>
          <a:off x="6921500" y="10617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33788</xdr:rowOff>
    </xdr:from>
    <xdr:to>
      <xdr:col>41</xdr:col>
      <xdr:colOff>50800</xdr:colOff>
      <xdr:row>62</xdr:row>
      <xdr:rowOff>38176</xdr:rowOff>
    </xdr:to>
    <xdr:cxnSp macro="">
      <xdr:nvCxnSpPr>
        <xdr:cNvPr id="255" name="直線コネクタ 254">
          <a:extLst>
            <a:ext uri="{FF2B5EF4-FFF2-40B4-BE49-F238E27FC236}">
              <a16:creationId xmlns:a16="http://schemas.microsoft.com/office/drawing/2014/main" id="{45F32546-AE0E-4067-9671-8D0F2053F081}"/>
            </a:ext>
          </a:extLst>
        </xdr:cNvPr>
        <xdr:cNvCxnSpPr/>
      </xdr:nvCxnSpPr>
      <xdr:spPr>
        <a:xfrm flipV="1">
          <a:off x="6972300" y="10663688"/>
          <a:ext cx="889000" cy="4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14853</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EF473879-171E-4D25-8181-1DB1E224B5D1}"/>
            </a:ext>
          </a:extLst>
        </xdr:cNvPr>
        <xdr:cNvSpPr txBox="1"/>
      </xdr:nvSpPr>
      <xdr:spPr>
        <a:xfrm>
          <a:off x="9327095" y="10816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4540</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AF323C08-ED2F-447D-B8BE-2526C2892A65}"/>
            </a:ext>
          </a:extLst>
        </xdr:cNvPr>
        <xdr:cNvSpPr txBox="1"/>
      </xdr:nvSpPr>
      <xdr:spPr>
        <a:xfrm>
          <a:off x="8450795" y="10805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20748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72AA2551-8460-4C9B-A0FE-6D37E2BA52C6}"/>
            </a:ext>
          </a:extLst>
        </xdr:cNvPr>
        <xdr:cNvSpPr txBox="1"/>
      </xdr:nvSpPr>
      <xdr:spPr>
        <a:xfrm>
          <a:off x="7561795" y="108220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103533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E8F85EDB-BF9A-41F7-A36A-112A1759AAF2}"/>
            </a:ext>
          </a:extLst>
        </xdr:cNvPr>
        <xdr:cNvSpPr txBox="1"/>
      </xdr:nvSpPr>
      <xdr:spPr>
        <a:xfrm>
          <a:off x="6672795" y="10733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98390</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2D68E3EA-0593-4960-90F2-8427912D22D5}"/>
            </a:ext>
          </a:extLst>
        </xdr:cNvPr>
        <xdr:cNvSpPr txBox="1"/>
      </xdr:nvSpPr>
      <xdr:spPr>
        <a:xfrm>
          <a:off x="9327095" y="10385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102293</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22F54978-138E-4A13-B795-A5C80030F45D}"/>
            </a:ext>
          </a:extLst>
        </xdr:cNvPr>
        <xdr:cNvSpPr txBox="1"/>
      </xdr:nvSpPr>
      <xdr:spPr>
        <a:xfrm>
          <a:off x="8450795" y="10389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101115</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09568926-F64F-4253-8514-73D83B1F169A}"/>
            </a:ext>
          </a:extLst>
        </xdr:cNvPr>
        <xdr:cNvSpPr txBox="1"/>
      </xdr:nvSpPr>
      <xdr:spPr>
        <a:xfrm>
          <a:off x="7561795" y="103881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105503</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1598BE77-9C9F-454C-84BD-A91F9D3836E0}"/>
            </a:ext>
          </a:extLst>
        </xdr:cNvPr>
        <xdr:cNvSpPr txBox="1"/>
      </xdr:nvSpPr>
      <xdr:spPr>
        <a:xfrm>
          <a:off x="6672795" y="10392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D39BC070-5475-4257-BF64-D35773FEFED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92C45DDC-B03A-49EA-AE24-F132E9F02E97}"/>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29116806-5AD9-459D-920F-A5CE2C47250A}"/>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65BBDC6A-A0EE-4AA1-8BD9-556F197E86F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BA41DE93-83C0-4F3A-8ABB-55F5D92C099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D3406CF-1718-4993-8C31-BCF27E2FE945}"/>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95E6E895-376A-49D3-B2B5-25276362BFEB}"/>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68417B30-A1B8-494E-ADC5-C8932D1C2DC7}"/>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9374937F-3862-4EE3-8828-A33C216EA299}"/>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3DB77D12-255D-45DA-BEAF-7335B4044DC9}"/>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D2E7A0B8-A9D4-4BE2-807E-48B260AF7FD8}"/>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578EC5C0-4923-4979-9F9E-305CB62B2228}"/>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01611717-779D-48A3-9CB5-82BE84F65BAB}"/>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1766A220-4C55-448C-BCB7-9E59444318FF}"/>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9408D852-09D7-4052-B3EE-DC6D82B99E99}"/>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486442AC-60F6-4ACE-ACFE-686B6EF6CBBD}"/>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057E4E3C-F51D-4F4E-AFCD-575C2D1B66CC}"/>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73847589-6285-4477-A5CD-AAF36DEFF9E5}"/>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D9E72C11-8BD9-4125-87D9-E50351D9EC96}"/>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A565AB35-5487-49D3-A6B1-C4F85A8680C7}"/>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09E12F48-25E6-4CB1-BAE2-8C7E848B3CC7}"/>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2EAD6743-1BD4-4EF1-A2C3-65B1C0B8EFAE}"/>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CB09E3B4-321A-4CEC-8954-432BEE79143C}"/>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BD94A163-B05F-4577-BC29-27E96CD062DB}"/>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78105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3F41EF93-95E6-4998-9EDA-EDC1337AAECA}"/>
            </a:ext>
          </a:extLst>
        </xdr:cNvPr>
        <xdr:cNvCxnSpPr/>
      </xdr:nvCxnSpPr>
      <xdr:spPr>
        <a:xfrm flipV="1">
          <a:off x="4634865" y="13451205"/>
          <a:ext cx="0" cy="1407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B08D35C8-C785-4423-8028-2CEFE3556378}"/>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D06B3C1D-ED11-48BA-8D0F-680908207AF6}"/>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24782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E2DA3EDF-8018-4B06-AEC0-CDD2B379A3EF}"/>
            </a:ext>
          </a:extLst>
        </xdr:cNvPr>
        <xdr:cNvSpPr txBox="1"/>
      </xdr:nvSpPr>
      <xdr:spPr>
        <a:xfrm>
          <a:off x="4673600" y="13226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78105</xdr:rowOff>
    </xdr:from>
    <xdr:to>
      <xdr:col>24</xdr:col>
      <xdr:colOff>152400</xdr:colOff>
      <xdr:row>78</xdr:row>
      <xdr:rowOff>78105</xdr:rowOff>
    </xdr:to>
    <xdr:cxnSp macro="">
      <xdr:nvCxnSpPr>
        <xdr:cNvPr id="292" name="直線コネクタ 291">
          <a:extLst>
            <a:ext uri="{FF2B5EF4-FFF2-40B4-BE49-F238E27FC236}">
              <a16:creationId xmlns:a16="http://schemas.microsoft.com/office/drawing/2014/main" id="{38EF9C20-72B5-43FA-94A6-EBC066D97152}"/>
            </a:ext>
          </a:extLst>
        </xdr:cNvPr>
        <xdr:cNvCxnSpPr/>
      </xdr:nvCxnSpPr>
      <xdr:spPr>
        <a:xfrm>
          <a:off x="4546600" y="13451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95266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5AA7CB68-1E67-42A7-A704-4F9DEFC52F59}"/>
            </a:ext>
          </a:extLst>
        </xdr:cNvPr>
        <xdr:cNvSpPr txBox="1"/>
      </xdr:nvSpPr>
      <xdr:spPr>
        <a:xfrm>
          <a:off x="4673600" y="141541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D935B41A-EB9D-434B-A976-E16BE0091825}"/>
            </a:ext>
          </a:extLst>
        </xdr:cNvPr>
        <xdr:cNvSpPr/>
      </xdr:nvSpPr>
      <xdr:spPr>
        <a:xfrm>
          <a:off x="45847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114936</xdr:rowOff>
    </xdr:from>
    <xdr:to>
      <xdr:col>20</xdr:col>
      <xdr:colOff>38100</xdr:colOff>
      <xdr:row>83</xdr:row>
      <xdr:rowOff>45086</xdr:rowOff>
    </xdr:to>
    <xdr:sp macro="" textlink="">
      <xdr:nvSpPr>
        <xdr:cNvPr id="295" name="フローチャート: 判断 294">
          <a:extLst>
            <a:ext uri="{FF2B5EF4-FFF2-40B4-BE49-F238E27FC236}">
              <a16:creationId xmlns:a16="http://schemas.microsoft.com/office/drawing/2014/main" id="{53DBE1A2-B4A7-4F36-BD76-E3503CC2DD51}"/>
            </a:ext>
          </a:extLst>
        </xdr:cNvPr>
        <xdr:cNvSpPr/>
      </xdr:nvSpPr>
      <xdr:spPr>
        <a:xfrm>
          <a:off x="3746500" y="1417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6" name="フローチャート: 判断 295">
          <a:extLst>
            <a:ext uri="{FF2B5EF4-FFF2-40B4-BE49-F238E27FC236}">
              <a16:creationId xmlns:a16="http://schemas.microsoft.com/office/drawing/2014/main" id="{C3EAC60A-154E-4E2F-9E96-C29E6EFBD35C}"/>
            </a:ext>
          </a:extLst>
        </xdr:cNvPr>
        <xdr:cNvSpPr/>
      </xdr:nvSpPr>
      <xdr:spPr>
        <a:xfrm>
          <a:off x="2857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61595</xdr:rowOff>
    </xdr:from>
    <xdr:to>
      <xdr:col>10</xdr:col>
      <xdr:colOff>165100</xdr:colOff>
      <xdr:row>82</xdr:row>
      <xdr:rowOff>163195</xdr:rowOff>
    </xdr:to>
    <xdr:sp macro="" textlink="">
      <xdr:nvSpPr>
        <xdr:cNvPr id="297" name="フローチャート: 判断 296">
          <a:extLst>
            <a:ext uri="{FF2B5EF4-FFF2-40B4-BE49-F238E27FC236}">
              <a16:creationId xmlns:a16="http://schemas.microsoft.com/office/drawing/2014/main" id="{D98DC8C1-44B6-4375-B919-36F28C119BD1}"/>
            </a:ext>
          </a:extLst>
        </xdr:cNvPr>
        <xdr:cNvSpPr/>
      </xdr:nvSpPr>
      <xdr:spPr>
        <a:xfrm>
          <a:off x="1968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636</xdr:rowOff>
    </xdr:from>
    <xdr:to>
      <xdr:col>6</xdr:col>
      <xdr:colOff>38100</xdr:colOff>
      <xdr:row>82</xdr:row>
      <xdr:rowOff>102236</xdr:rowOff>
    </xdr:to>
    <xdr:sp macro="" textlink="">
      <xdr:nvSpPr>
        <xdr:cNvPr id="298" name="フローチャート: 判断 297">
          <a:extLst>
            <a:ext uri="{FF2B5EF4-FFF2-40B4-BE49-F238E27FC236}">
              <a16:creationId xmlns:a16="http://schemas.microsoft.com/office/drawing/2014/main" id="{773E09D2-40FF-4DBD-84F1-4CB1FDBCBC3C}"/>
            </a:ext>
          </a:extLst>
        </xdr:cNvPr>
        <xdr:cNvSpPr/>
      </xdr:nvSpPr>
      <xdr:spPr>
        <a:xfrm>
          <a:off x="1079500" y="14059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CA9D2863-C2FB-473C-8DF4-DCDAC7BE9D5A}"/>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D1AFE8A4-429F-4B97-A439-3DAA0F527244}"/>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89AFF279-9524-45D5-91D0-CA6C96528476}"/>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BCF6C146-7A01-401C-9B5E-B22C2C2332F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4DF0F111-A4FF-4764-96FC-97D5081B43AF}"/>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151130</xdr:rowOff>
    </xdr:from>
    <xdr:to>
      <xdr:col>24</xdr:col>
      <xdr:colOff>114300</xdr:colOff>
      <xdr:row>82</xdr:row>
      <xdr:rowOff>81280</xdr:rowOff>
    </xdr:to>
    <xdr:sp macro="" textlink="">
      <xdr:nvSpPr>
        <xdr:cNvPr id="304" name="楕円 303">
          <a:extLst>
            <a:ext uri="{FF2B5EF4-FFF2-40B4-BE49-F238E27FC236}">
              <a16:creationId xmlns:a16="http://schemas.microsoft.com/office/drawing/2014/main" id="{71A6C2FF-A7C8-4C0F-AA67-91F47DE184C9}"/>
            </a:ext>
          </a:extLst>
        </xdr:cNvPr>
        <xdr:cNvSpPr/>
      </xdr:nvSpPr>
      <xdr:spPr>
        <a:xfrm>
          <a:off x="4584700" y="1403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2557</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47647897-8A82-4923-949D-941A2FE7B25E}"/>
            </a:ext>
          </a:extLst>
        </xdr:cNvPr>
        <xdr:cNvSpPr txBox="1"/>
      </xdr:nvSpPr>
      <xdr:spPr>
        <a:xfrm>
          <a:off x="4673600" y="1389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124461</xdr:rowOff>
    </xdr:from>
    <xdr:to>
      <xdr:col>20</xdr:col>
      <xdr:colOff>38100</xdr:colOff>
      <xdr:row>82</xdr:row>
      <xdr:rowOff>54611</xdr:rowOff>
    </xdr:to>
    <xdr:sp macro="" textlink="">
      <xdr:nvSpPr>
        <xdr:cNvPr id="306" name="楕円 305">
          <a:extLst>
            <a:ext uri="{FF2B5EF4-FFF2-40B4-BE49-F238E27FC236}">
              <a16:creationId xmlns:a16="http://schemas.microsoft.com/office/drawing/2014/main" id="{F1DB1C02-2860-4668-BB1A-9F94837E6BFB}"/>
            </a:ext>
          </a:extLst>
        </xdr:cNvPr>
        <xdr:cNvSpPr/>
      </xdr:nvSpPr>
      <xdr:spPr>
        <a:xfrm>
          <a:off x="3746500" y="14011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3811</xdr:rowOff>
    </xdr:from>
    <xdr:to>
      <xdr:col>24</xdr:col>
      <xdr:colOff>63500</xdr:colOff>
      <xdr:row>82</xdr:row>
      <xdr:rowOff>30480</xdr:rowOff>
    </xdr:to>
    <xdr:cxnSp macro="">
      <xdr:nvCxnSpPr>
        <xdr:cNvPr id="307" name="直線コネクタ 306">
          <a:extLst>
            <a:ext uri="{FF2B5EF4-FFF2-40B4-BE49-F238E27FC236}">
              <a16:creationId xmlns:a16="http://schemas.microsoft.com/office/drawing/2014/main" id="{DA7FE4FA-70BC-47D9-83D1-B9FE97A556F4}"/>
            </a:ext>
          </a:extLst>
        </xdr:cNvPr>
        <xdr:cNvCxnSpPr/>
      </xdr:nvCxnSpPr>
      <xdr:spPr>
        <a:xfrm>
          <a:off x="3797300" y="14062711"/>
          <a:ext cx="8382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93980</xdr:rowOff>
    </xdr:from>
    <xdr:to>
      <xdr:col>15</xdr:col>
      <xdr:colOff>101600</xdr:colOff>
      <xdr:row>82</xdr:row>
      <xdr:rowOff>24130</xdr:rowOff>
    </xdr:to>
    <xdr:sp macro="" textlink="">
      <xdr:nvSpPr>
        <xdr:cNvPr id="308" name="楕円 307">
          <a:extLst>
            <a:ext uri="{FF2B5EF4-FFF2-40B4-BE49-F238E27FC236}">
              <a16:creationId xmlns:a16="http://schemas.microsoft.com/office/drawing/2014/main" id="{6479AE0D-2E24-4BF6-8EE6-F5AB0BDFA1E0}"/>
            </a:ext>
          </a:extLst>
        </xdr:cNvPr>
        <xdr:cNvSpPr/>
      </xdr:nvSpPr>
      <xdr:spPr>
        <a:xfrm>
          <a:off x="2857500" y="1398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144780</xdr:rowOff>
    </xdr:from>
    <xdr:to>
      <xdr:col>19</xdr:col>
      <xdr:colOff>177800</xdr:colOff>
      <xdr:row>82</xdr:row>
      <xdr:rowOff>3811</xdr:rowOff>
    </xdr:to>
    <xdr:cxnSp macro="">
      <xdr:nvCxnSpPr>
        <xdr:cNvPr id="309" name="直線コネクタ 308">
          <a:extLst>
            <a:ext uri="{FF2B5EF4-FFF2-40B4-BE49-F238E27FC236}">
              <a16:creationId xmlns:a16="http://schemas.microsoft.com/office/drawing/2014/main" id="{DB0F8C9F-1DAE-44AF-ABFA-1E1988801C6B}"/>
            </a:ext>
          </a:extLst>
        </xdr:cNvPr>
        <xdr:cNvCxnSpPr/>
      </xdr:nvCxnSpPr>
      <xdr:spPr>
        <a:xfrm>
          <a:off x="2908300" y="14032230"/>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59689</xdr:rowOff>
    </xdr:from>
    <xdr:to>
      <xdr:col>10</xdr:col>
      <xdr:colOff>165100</xdr:colOff>
      <xdr:row>81</xdr:row>
      <xdr:rowOff>161289</xdr:rowOff>
    </xdr:to>
    <xdr:sp macro="" textlink="">
      <xdr:nvSpPr>
        <xdr:cNvPr id="310" name="楕円 309">
          <a:extLst>
            <a:ext uri="{FF2B5EF4-FFF2-40B4-BE49-F238E27FC236}">
              <a16:creationId xmlns:a16="http://schemas.microsoft.com/office/drawing/2014/main" id="{1CCE841D-B1AC-4F92-88C3-31891B5000E9}"/>
            </a:ext>
          </a:extLst>
        </xdr:cNvPr>
        <xdr:cNvSpPr/>
      </xdr:nvSpPr>
      <xdr:spPr>
        <a:xfrm>
          <a:off x="1968500" y="13947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110489</xdr:rowOff>
    </xdr:from>
    <xdr:to>
      <xdr:col>15</xdr:col>
      <xdr:colOff>50800</xdr:colOff>
      <xdr:row>81</xdr:row>
      <xdr:rowOff>144780</xdr:rowOff>
    </xdr:to>
    <xdr:cxnSp macro="">
      <xdr:nvCxnSpPr>
        <xdr:cNvPr id="311" name="直線コネクタ 310">
          <a:extLst>
            <a:ext uri="{FF2B5EF4-FFF2-40B4-BE49-F238E27FC236}">
              <a16:creationId xmlns:a16="http://schemas.microsoft.com/office/drawing/2014/main" id="{4AA8172E-FC5E-4100-AE12-E8E8BD9BBE4F}"/>
            </a:ext>
          </a:extLst>
        </xdr:cNvPr>
        <xdr:cNvCxnSpPr/>
      </xdr:nvCxnSpPr>
      <xdr:spPr>
        <a:xfrm>
          <a:off x="2019300" y="13997939"/>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27305</xdr:rowOff>
    </xdr:from>
    <xdr:to>
      <xdr:col>6</xdr:col>
      <xdr:colOff>38100</xdr:colOff>
      <xdr:row>81</xdr:row>
      <xdr:rowOff>128905</xdr:rowOff>
    </xdr:to>
    <xdr:sp macro="" textlink="">
      <xdr:nvSpPr>
        <xdr:cNvPr id="312" name="楕円 311">
          <a:extLst>
            <a:ext uri="{FF2B5EF4-FFF2-40B4-BE49-F238E27FC236}">
              <a16:creationId xmlns:a16="http://schemas.microsoft.com/office/drawing/2014/main" id="{A5E417A7-FD30-45B4-A663-67DCB412E8E7}"/>
            </a:ext>
          </a:extLst>
        </xdr:cNvPr>
        <xdr:cNvSpPr/>
      </xdr:nvSpPr>
      <xdr:spPr>
        <a:xfrm>
          <a:off x="1079500" y="1391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78105</xdr:rowOff>
    </xdr:from>
    <xdr:to>
      <xdr:col>10</xdr:col>
      <xdr:colOff>114300</xdr:colOff>
      <xdr:row>81</xdr:row>
      <xdr:rowOff>110489</xdr:rowOff>
    </xdr:to>
    <xdr:cxnSp macro="">
      <xdr:nvCxnSpPr>
        <xdr:cNvPr id="313" name="直線コネクタ 312">
          <a:extLst>
            <a:ext uri="{FF2B5EF4-FFF2-40B4-BE49-F238E27FC236}">
              <a16:creationId xmlns:a16="http://schemas.microsoft.com/office/drawing/2014/main" id="{AC938C14-F722-45C1-A011-61A58AF91E4E}"/>
            </a:ext>
          </a:extLst>
        </xdr:cNvPr>
        <xdr:cNvCxnSpPr/>
      </xdr:nvCxnSpPr>
      <xdr:spPr>
        <a:xfrm>
          <a:off x="1130300" y="13965555"/>
          <a:ext cx="889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36213</xdr:rowOff>
    </xdr:from>
    <xdr:ext cx="405111" cy="259045"/>
    <xdr:sp macro="" textlink="">
      <xdr:nvSpPr>
        <xdr:cNvPr id="314" name="n_1aveValue【公営住宅】&#10;有形固定資産減価償却率">
          <a:extLst>
            <a:ext uri="{FF2B5EF4-FFF2-40B4-BE49-F238E27FC236}">
              <a16:creationId xmlns:a16="http://schemas.microsoft.com/office/drawing/2014/main" id="{8BE7F2E3-DC6F-4890-9CB8-6088106D56A3}"/>
            </a:ext>
          </a:extLst>
        </xdr:cNvPr>
        <xdr:cNvSpPr txBox="1"/>
      </xdr:nvSpPr>
      <xdr:spPr>
        <a:xfrm>
          <a:off x="3582044" y="1426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11447</xdr:rowOff>
    </xdr:from>
    <xdr:ext cx="405111" cy="259045"/>
    <xdr:sp macro="" textlink="">
      <xdr:nvSpPr>
        <xdr:cNvPr id="315" name="n_2aveValue【公営住宅】&#10;有形固定資産減価償却率">
          <a:extLst>
            <a:ext uri="{FF2B5EF4-FFF2-40B4-BE49-F238E27FC236}">
              <a16:creationId xmlns:a16="http://schemas.microsoft.com/office/drawing/2014/main" id="{D20E3718-CAC1-4FFF-BE12-428C86480E41}"/>
            </a:ext>
          </a:extLst>
        </xdr:cNvPr>
        <xdr:cNvSpPr txBox="1"/>
      </xdr:nvSpPr>
      <xdr:spPr>
        <a:xfrm>
          <a:off x="2705744" y="1424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154322</xdr:rowOff>
    </xdr:from>
    <xdr:ext cx="405111" cy="259045"/>
    <xdr:sp macro="" textlink="">
      <xdr:nvSpPr>
        <xdr:cNvPr id="316" name="n_3aveValue【公営住宅】&#10;有形固定資産減価償却率">
          <a:extLst>
            <a:ext uri="{FF2B5EF4-FFF2-40B4-BE49-F238E27FC236}">
              <a16:creationId xmlns:a16="http://schemas.microsoft.com/office/drawing/2014/main" id="{65DEB8AF-AFC6-4DEA-9A0D-4870D499F1BD}"/>
            </a:ext>
          </a:extLst>
        </xdr:cNvPr>
        <xdr:cNvSpPr txBox="1"/>
      </xdr:nvSpPr>
      <xdr:spPr>
        <a:xfrm>
          <a:off x="1816744" y="1421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93363</xdr:rowOff>
    </xdr:from>
    <xdr:ext cx="405111" cy="259045"/>
    <xdr:sp macro="" textlink="">
      <xdr:nvSpPr>
        <xdr:cNvPr id="317" name="n_4aveValue【公営住宅】&#10;有形固定資産減価償却率">
          <a:extLst>
            <a:ext uri="{FF2B5EF4-FFF2-40B4-BE49-F238E27FC236}">
              <a16:creationId xmlns:a16="http://schemas.microsoft.com/office/drawing/2014/main" id="{BE97717C-1D2B-4990-B915-0E4246A9E25F}"/>
            </a:ext>
          </a:extLst>
        </xdr:cNvPr>
        <xdr:cNvSpPr txBox="1"/>
      </xdr:nvSpPr>
      <xdr:spPr>
        <a:xfrm>
          <a:off x="927744" y="14152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71138</xdr:rowOff>
    </xdr:from>
    <xdr:ext cx="405111" cy="259045"/>
    <xdr:sp macro="" textlink="">
      <xdr:nvSpPr>
        <xdr:cNvPr id="318" name="n_1mainValue【公営住宅】&#10;有形固定資産減価償却率">
          <a:extLst>
            <a:ext uri="{FF2B5EF4-FFF2-40B4-BE49-F238E27FC236}">
              <a16:creationId xmlns:a16="http://schemas.microsoft.com/office/drawing/2014/main" id="{D9AD8853-ADB0-467A-AAE4-868C61F494FC}"/>
            </a:ext>
          </a:extLst>
        </xdr:cNvPr>
        <xdr:cNvSpPr txBox="1"/>
      </xdr:nvSpPr>
      <xdr:spPr>
        <a:xfrm>
          <a:off x="3582044" y="13787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40657</xdr:rowOff>
    </xdr:from>
    <xdr:ext cx="405111" cy="259045"/>
    <xdr:sp macro="" textlink="">
      <xdr:nvSpPr>
        <xdr:cNvPr id="319" name="n_2mainValue【公営住宅】&#10;有形固定資産減価償却率">
          <a:extLst>
            <a:ext uri="{FF2B5EF4-FFF2-40B4-BE49-F238E27FC236}">
              <a16:creationId xmlns:a16="http://schemas.microsoft.com/office/drawing/2014/main" id="{C122DEA1-7C79-4FE4-9D77-2D59D53ADAFE}"/>
            </a:ext>
          </a:extLst>
        </xdr:cNvPr>
        <xdr:cNvSpPr txBox="1"/>
      </xdr:nvSpPr>
      <xdr:spPr>
        <a:xfrm>
          <a:off x="2705744" y="1375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6366</xdr:rowOff>
    </xdr:from>
    <xdr:ext cx="405111" cy="259045"/>
    <xdr:sp macro="" textlink="">
      <xdr:nvSpPr>
        <xdr:cNvPr id="320" name="n_3mainValue【公営住宅】&#10;有形固定資産減価償却率">
          <a:extLst>
            <a:ext uri="{FF2B5EF4-FFF2-40B4-BE49-F238E27FC236}">
              <a16:creationId xmlns:a16="http://schemas.microsoft.com/office/drawing/2014/main" id="{71DCC784-71CF-4576-AE8A-0BFD99EEF203}"/>
            </a:ext>
          </a:extLst>
        </xdr:cNvPr>
        <xdr:cNvSpPr txBox="1"/>
      </xdr:nvSpPr>
      <xdr:spPr>
        <a:xfrm>
          <a:off x="1816744" y="13722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145432</xdr:rowOff>
    </xdr:from>
    <xdr:ext cx="405111" cy="259045"/>
    <xdr:sp macro="" textlink="">
      <xdr:nvSpPr>
        <xdr:cNvPr id="321" name="n_4mainValue【公営住宅】&#10;有形固定資産減価償却率">
          <a:extLst>
            <a:ext uri="{FF2B5EF4-FFF2-40B4-BE49-F238E27FC236}">
              <a16:creationId xmlns:a16="http://schemas.microsoft.com/office/drawing/2014/main" id="{6FF6A2D1-53FF-48B9-8F1F-E164D9F58221}"/>
            </a:ext>
          </a:extLst>
        </xdr:cNvPr>
        <xdr:cNvSpPr txBox="1"/>
      </xdr:nvSpPr>
      <xdr:spPr>
        <a:xfrm>
          <a:off x="927744" y="1368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9B5429DC-D469-446B-8A31-FFBEB303424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920859D1-740D-4DC4-A3C8-860BD6D6FC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A1FBA700-E48A-4CCD-833C-F9FCD45E028A}"/>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92B00E52-5CF9-4D72-8362-84ECE1B02D1B}"/>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DF8CCA73-B260-450A-A551-7755D2CF6378}"/>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DBA27CDB-E968-4A74-9507-005C0DF2C23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79E451FE-FA0F-4AE8-9B3D-FC8CDFA012DE}"/>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B2260AEF-D364-4ED3-8F68-3FB27516B965}"/>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9FD7CE0E-65D4-4642-8211-0AE2BF605701}"/>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1B53FDBA-7FF4-4031-B846-81F29563CC03}"/>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838BF095-38E9-419A-9E0F-E73D4E7FD457}"/>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10216B03-067C-497D-A49B-E0C80B8289A7}"/>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38A4157E-2F5F-45AF-ABD0-DE881AB176A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4E542493-E0FA-4194-95C5-7C1AAFB3ED57}"/>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725684D3-C1FC-44B1-837D-EA5339BDAF9C}"/>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C8676D1C-EB7E-4D7C-9ABC-38C5A72BD6C4}"/>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D42A7D89-9C16-4D4C-9178-E1F14D0F84B1}"/>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ACBE11AF-E074-47C5-B9D0-F5084BF4CC23}"/>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B2CE4BDD-0971-4C1D-89F4-8F1E3EB246C2}"/>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B554778F-BFB6-4D85-B75B-26337DD23FB8}"/>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FCEC57EC-0FB8-4CDB-9930-F568CC44A5C7}"/>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DD3DC8BD-CF09-4880-AB68-F08203A56B82}"/>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DBDE5E22-FF2B-4A9A-A96D-150DDE7D78CF}"/>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131826</xdr:rowOff>
    </xdr:from>
    <xdr:to>
      <xdr:col>54</xdr:col>
      <xdr:colOff>189865</xdr:colOff>
      <xdr:row>86</xdr:row>
      <xdr:rowOff>103060</xdr:rowOff>
    </xdr:to>
    <xdr:cxnSp macro="">
      <xdr:nvCxnSpPr>
        <xdr:cNvPr id="345" name="直線コネクタ 344">
          <a:extLst>
            <a:ext uri="{FF2B5EF4-FFF2-40B4-BE49-F238E27FC236}">
              <a16:creationId xmlns:a16="http://schemas.microsoft.com/office/drawing/2014/main" id="{DDB1422C-CEEF-41B1-B2A0-706A7BFAA71D}"/>
            </a:ext>
          </a:extLst>
        </xdr:cNvPr>
        <xdr:cNvCxnSpPr/>
      </xdr:nvCxnSpPr>
      <xdr:spPr>
        <a:xfrm flipV="1">
          <a:off x="10476865" y="13504926"/>
          <a:ext cx="0" cy="1342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106887</xdr:rowOff>
    </xdr:from>
    <xdr:ext cx="469744" cy="259045"/>
    <xdr:sp macro="" textlink="">
      <xdr:nvSpPr>
        <xdr:cNvPr id="346" name="【公営住宅】&#10;一人当たり面積最小値テキスト">
          <a:extLst>
            <a:ext uri="{FF2B5EF4-FFF2-40B4-BE49-F238E27FC236}">
              <a16:creationId xmlns:a16="http://schemas.microsoft.com/office/drawing/2014/main" id="{EC1E0AF7-6931-460A-88DC-8044AB8632E3}"/>
            </a:ext>
          </a:extLst>
        </xdr:cNvPr>
        <xdr:cNvSpPr txBox="1"/>
      </xdr:nvSpPr>
      <xdr:spPr>
        <a:xfrm>
          <a:off x="10515600" y="14851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103060</xdr:rowOff>
    </xdr:from>
    <xdr:to>
      <xdr:col>55</xdr:col>
      <xdr:colOff>88900</xdr:colOff>
      <xdr:row>86</xdr:row>
      <xdr:rowOff>103060</xdr:rowOff>
    </xdr:to>
    <xdr:cxnSp macro="">
      <xdr:nvCxnSpPr>
        <xdr:cNvPr id="347" name="直線コネクタ 346">
          <a:extLst>
            <a:ext uri="{FF2B5EF4-FFF2-40B4-BE49-F238E27FC236}">
              <a16:creationId xmlns:a16="http://schemas.microsoft.com/office/drawing/2014/main" id="{62BF1553-0466-486D-8F7D-5F02D829B723}"/>
            </a:ext>
          </a:extLst>
        </xdr:cNvPr>
        <xdr:cNvCxnSpPr/>
      </xdr:nvCxnSpPr>
      <xdr:spPr>
        <a:xfrm>
          <a:off x="10388600" y="14847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78503</xdr:rowOff>
    </xdr:from>
    <xdr:ext cx="469744" cy="259045"/>
    <xdr:sp macro="" textlink="">
      <xdr:nvSpPr>
        <xdr:cNvPr id="348" name="【公営住宅】&#10;一人当たり面積最大値テキスト">
          <a:extLst>
            <a:ext uri="{FF2B5EF4-FFF2-40B4-BE49-F238E27FC236}">
              <a16:creationId xmlns:a16="http://schemas.microsoft.com/office/drawing/2014/main" id="{82E16DCF-CC9A-43F0-9B44-EA4F70B74900}"/>
            </a:ext>
          </a:extLst>
        </xdr:cNvPr>
        <xdr:cNvSpPr txBox="1"/>
      </xdr:nvSpPr>
      <xdr:spPr>
        <a:xfrm>
          <a:off x="10515600" y="13280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131826</xdr:rowOff>
    </xdr:from>
    <xdr:to>
      <xdr:col>55</xdr:col>
      <xdr:colOff>88900</xdr:colOff>
      <xdr:row>78</xdr:row>
      <xdr:rowOff>131826</xdr:rowOff>
    </xdr:to>
    <xdr:cxnSp macro="">
      <xdr:nvCxnSpPr>
        <xdr:cNvPr id="349" name="直線コネクタ 348">
          <a:extLst>
            <a:ext uri="{FF2B5EF4-FFF2-40B4-BE49-F238E27FC236}">
              <a16:creationId xmlns:a16="http://schemas.microsoft.com/office/drawing/2014/main" id="{208E43CE-990D-48CF-969B-618A01CB3CCB}"/>
            </a:ext>
          </a:extLst>
        </xdr:cNvPr>
        <xdr:cNvCxnSpPr/>
      </xdr:nvCxnSpPr>
      <xdr:spPr>
        <a:xfrm>
          <a:off x="10388600" y="13504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153052</xdr:rowOff>
    </xdr:from>
    <xdr:ext cx="469744" cy="259045"/>
    <xdr:sp macro="" textlink="">
      <xdr:nvSpPr>
        <xdr:cNvPr id="350" name="【公営住宅】&#10;一人当たり面積平均値テキスト">
          <a:extLst>
            <a:ext uri="{FF2B5EF4-FFF2-40B4-BE49-F238E27FC236}">
              <a16:creationId xmlns:a16="http://schemas.microsoft.com/office/drawing/2014/main" id="{60AD8F07-EA0C-4013-91A2-B19C849FBBBD}"/>
            </a:ext>
          </a:extLst>
        </xdr:cNvPr>
        <xdr:cNvSpPr txBox="1"/>
      </xdr:nvSpPr>
      <xdr:spPr>
        <a:xfrm>
          <a:off x="10515600" y="14383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130175</xdr:rowOff>
    </xdr:from>
    <xdr:to>
      <xdr:col>55</xdr:col>
      <xdr:colOff>50800</xdr:colOff>
      <xdr:row>85</xdr:row>
      <xdr:rowOff>60325</xdr:rowOff>
    </xdr:to>
    <xdr:sp macro="" textlink="">
      <xdr:nvSpPr>
        <xdr:cNvPr id="351" name="フローチャート: 判断 350">
          <a:extLst>
            <a:ext uri="{FF2B5EF4-FFF2-40B4-BE49-F238E27FC236}">
              <a16:creationId xmlns:a16="http://schemas.microsoft.com/office/drawing/2014/main" id="{2330401C-DC56-410D-B9BB-7C05D73AF8D9}"/>
            </a:ext>
          </a:extLst>
        </xdr:cNvPr>
        <xdr:cNvSpPr/>
      </xdr:nvSpPr>
      <xdr:spPr>
        <a:xfrm>
          <a:off x="10426700" y="1453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132651</xdr:rowOff>
    </xdr:from>
    <xdr:to>
      <xdr:col>50</xdr:col>
      <xdr:colOff>165100</xdr:colOff>
      <xdr:row>85</xdr:row>
      <xdr:rowOff>62801</xdr:rowOff>
    </xdr:to>
    <xdr:sp macro="" textlink="">
      <xdr:nvSpPr>
        <xdr:cNvPr id="352" name="フローチャート: 判断 351">
          <a:extLst>
            <a:ext uri="{FF2B5EF4-FFF2-40B4-BE49-F238E27FC236}">
              <a16:creationId xmlns:a16="http://schemas.microsoft.com/office/drawing/2014/main" id="{5890EF9B-A872-4C64-AC51-64F6FC396836}"/>
            </a:ext>
          </a:extLst>
        </xdr:cNvPr>
        <xdr:cNvSpPr/>
      </xdr:nvSpPr>
      <xdr:spPr>
        <a:xfrm>
          <a:off x="9588500" y="14534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141605</xdr:rowOff>
    </xdr:from>
    <xdr:to>
      <xdr:col>46</xdr:col>
      <xdr:colOff>38100</xdr:colOff>
      <xdr:row>85</xdr:row>
      <xdr:rowOff>71755</xdr:rowOff>
    </xdr:to>
    <xdr:sp macro="" textlink="">
      <xdr:nvSpPr>
        <xdr:cNvPr id="353" name="フローチャート: 判断 352">
          <a:extLst>
            <a:ext uri="{FF2B5EF4-FFF2-40B4-BE49-F238E27FC236}">
              <a16:creationId xmlns:a16="http://schemas.microsoft.com/office/drawing/2014/main" id="{1B141212-AB80-463B-B61F-8D4077B252DE}"/>
            </a:ext>
          </a:extLst>
        </xdr:cNvPr>
        <xdr:cNvSpPr/>
      </xdr:nvSpPr>
      <xdr:spPr>
        <a:xfrm>
          <a:off x="8699500" y="14543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141033</xdr:rowOff>
    </xdr:from>
    <xdr:to>
      <xdr:col>41</xdr:col>
      <xdr:colOff>101600</xdr:colOff>
      <xdr:row>85</xdr:row>
      <xdr:rowOff>71183</xdr:rowOff>
    </xdr:to>
    <xdr:sp macro="" textlink="">
      <xdr:nvSpPr>
        <xdr:cNvPr id="354" name="フローチャート: 判断 353">
          <a:extLst>
            <a:ext uri="{FF2B5EF4-FFF2-40B4-BE49-F238E27FC236}">
              <a16:creationId xmlns:a16="http://schemas.microsoft.com/office/drawing/2014/main" id="{BDFBBE32-D86C-45AF-AF5D-F3F347D2F6B3}"/>
            </a:ext>
          </a:extLst>
        </xdr:cNvPr>
        <xdr:cNvSpPr/>
      </xdr:nvSpPr>
      <xdr:spPr>
        <a:xfrm>
          <a:off x="7810500" y="1454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100457</xdr:rowOff>
    </xdr:from>
    <xdr:to>
      <xdr:col>36</xdr:col>
      <xdr:colOff>165100</xdr:colOff>
      <xdr:row>86</xdr:row>
      <xdr:rowOff>30607</xdr:rowOff>
    </xdr:to>
    <xdr:sp macro="" textlink="">
      <xdr:nvSpPr>
        <xdr:cNvPr id="355" name="フローチャート: 判断 354">
          <a:extLst>
            <a:ext uri="{FF2B5EF4-FFF2-40B4-BE49-F238E27FC236}">
              <a16:creationId xmlns:a16="http://schemas.microsoft.com/office/drawing/2014/main" id="{1231CA20-56FB-4A1F-AFE0-E4551807C3FE}"/>
            </a:ext>
          </a:extLst>
        </xdr:cNvPr>
        <xdr:cNvSpPr/>
      </xdr:nvSpPr>
      <xdr:spPr>
        <a:xfrm>
          <a:off x="6921500" y="14673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746211CB-DC12-44F5-8589-000652B6FE49}"/>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ACE3E34A-6371-4D9E-AA57-33DD64A7B4EF}"/>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35943C30-F5CA-403F-8259-726D202B870C}"/>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ED676DDE-BAC8-42FA-BF8F-DE4A9CDD476D}"/>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DA0B2A16-C5DE-4160-9AF2-87BF17CE8304}"/>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164846</xdr:rowOff>
    </xdr:from>
    <xdr:to>
      <xdr:col>55</xdr:col>
      <xdr:colOff>50800</xdr:colOff>
      <xdr:row>85</xdr:row>
      <xdr:rowOff>94996</xdr:rowOff>
    </xdr:to>
    <xdr:sp macro="" textlink="">
      <xdr:nvSpPr>
        <xdr:cNvPr id="361" name="楕円 360">
          <a:extLst>
            <a:ext uri="{FF2B5EF4-FFF2-40B4-BE49-F238E27FC236}">
              <a16:creationId xmlns:a16="http://schemas.microsoft.com/office/drawing/2014/main" id="{A3BEAB84-A9AC-4C81-BF5B-E9D47C398C31}"/>
            </a:ext>
          </a:extLst>
        </xdr:cNvPr>
        <xdr:cNvSpPr/>
      </xdr:nvSpPr>
      <xdr:spPr>
        <a:xfrm>
          <a:off x="10426700" y="14566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143273</xdr:rowOff>
    </xdr:from>
    <xdr:ext cx="469744" cy="259045"/>
    <xdr:sp macro="" textlink="">
      <xdr:nvSpPr>
        <xdr:cNvPr id="362" name="【公営住宅】&#10;一人当たり面積該当値テキスト">
          <a:extLst>
            <a:ext uri="{FF2B5EF4-FFF2-40B4-BE49-F238E27FC236}">
              <a16:creationId xmlns:a16="http://schemas.microsoft.com/office/drawing/2014/main" id="{A1A81C2B-2DC5-4AB0-B59E-7A70543E1ECE}"/>
            </a:ext>
          </a:extLst>
        </xdr:cNvPr>
        <xdr:cNvSpPr txBox="1"/>
      </xdr:nvSpPr>
      <xdr:spPr>
        <a:xfrm>
          <a:off x="10515600" y="14545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165608</xdr:rowOff>
    </xdr:from>
    <xdr:to>
      <xdr:col>50</xdr:col>
      <xdr:colOff>165100</xdr:colOff>
      <xdr:row>85</xdr:row>
      <xdr:rowOff>95758</xdr:rowOff>
    </xdr:to>
    <xdr:sp macro="" textlink="">
      <xdr:nvSpPr>
        <xdr:cNvPr id="363" name="楕円 362">
          <a:extLst>
            <a:ext uri="{FF2B5EF4-FFF2-40B4-BE49-F238E27FC236}">
              <a16:creationId xmlns:a16="http://schemas.microsoft.com/office/drawing/2014/main" id="{A9191038-51C6-4656-B4CA-DA17EB392153}"/>
            </a:ext>
          </a:extLst>
        </xdr:cNvPr>
        <xdr:cNvSpPr/>
      </xdr:nvSpPr>
      <xdr:spPr>
        <a:xfrm>
          <a:off x="9588500" y="1456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44196</xdr:rowOff>
    </xdr:from>
    <xdr:to>
      <xdr:col>55</xdr:col>
      <xdr:colOff>0</xdr:colOff>
      <xdr:row>85</xdr:row>
      <xdr:rowOff>44958</xdr:rowOff>
    </xdr:to>
    <xdr:cxnSp macro="">
      <xdr:nvCxnSpPr>
        <xdr:cNvPr id="364" name="直線コネクタ 363">
          <a:extLst>
            <a:ext uri="{FF2B5EF4-FFF2-40B4-BE49-F238E27FC236}">
              <a16:creationId xmlns:a16="http://schemas.microsoft.com/office/drawing/2014/main" id="{63A2AC13-0123-4E77-8168-9D806C05CCE0}"/>
            </a:ext>
          </a:extLst>
        </xdr:cNvPr>
        <xdr:cNvCxnSpPr/>
      </xdr:nvCxnSpPr>
      <xdr:spPr>
        <a:xfrm flipV="1">
          <a:off x="9639300" y="14617446"/>
          <a:ext cx="8382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167894</xdr:rowOff>
    </xdr:from>
    <xdr:to>
      <xdr:col>46</xdr:col>
      <xdr:colOff>38100</xdr:colOff>
      <xdr:row>85</xdr:row>
      <xdr:rowOff>98044</xdr:rowOff>
    </xdr:to>
    <xdr:sp macro="" textlink="">
      <xdr:nvSpPr>
        <xdr:cNvPr id="365" name="楕円 364">
          <a:extLst>
            <a:ext uri="{FF2B5EF4-FFF2-40B4-BE49-F238E27FC236}">
              <a16:creationId xmlns:a16="http://schemas.microsoft.com/office/drawing/2014/main" id="{70CE650D-7827-49AF-8D12-173D07D88439}"/>
            </a:ext>
          </a:extLst>
        </xdr:cNvPr>
        <xdr:cNvSpPr/>
      </xdr:nvSpPr>
      <xdr:spPr>
        <a:xfrm>
          <a:off x="8699500" y="14569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44958</xdr:rowOff>
    </xdr:from>
    <xdr:to>
      <xdr:col>50</xdr:col>
      <xdr:colOff>114300</xdr:colOff>
      <xdr:row>85</xdr:row>
      <xdr:rowOff>47244</xdr:rowOff>
    </xdr:to>
    <xdr:cxnSp macro="">
      <xdr:nvCxnSpPr>
        <xdr:cNvPr id="366" name="直線コネクタ 365">
          <a:extLst>
            <a:ext uri="{FF2B5EF4-FFF2-40B4-BE49-F238E27FC236}">
              <a16:creationId xmlns:a16="http://schemas.microsoft.com/office/drawing/2014/main" id="{6B0F8F0E-6496-426C-85CC-BAD05BAEF267}"/>
            </a:ext>
          </a:extLst>
        </xdr:cNvPr>
        <xdr:cNvCxnSpPr/>
      </xdr:nvCxnSpPr>
      <xdr:spPr>
        <a:xfrm flipV="1">
          <a:off x="8750300" y="1461820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171132</xdr:rowOff>
    </xdr:from>
    <xdr:to>
      <xdr:col>41</xdr:col>
      <xdr:colOff>101600</xdr:colOff>
      <xdr:row>85</xdr:row>
      <xdr:rowOff>101282</xdr:rowOff>
    </xdr:to>
    <xdr:sp macro="" textlink="">
      <xdr:nvSpPr>
        <xdr:cNvPr id="367" name="楕円 366">
          <a:extLst>
            <a:ext uri="{FF2B5EF4-FFF2-40B4-BE49-F238E27FC236}">
              <a16:creationId xmlns:a16="http://schemas.microsoft.com/office/drawing/2014/main" id="{69113D03-98C9-4E0D-985E-E6782B691626}"/>
            </a:ext>
          </a:extLst>
        </xdr:cNvPr>
        <xdr:cNvSpPr/>
      </xdr:nvSpPr>
      <xdr:spPr>
        <a:xfrm>
          <a:off x="7810500" y="14572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47244</xdr:rowOff>
    </xdr:from>
    <xdr:to>
      <xdr:col>45</xdr:col>
      <xdr:colOff>177800</xdr:colOff>
      <xdr:row>85</xdr:row>
      <xdr:rowOff>50482</xdr:rowOff>
    </xdr:to>
    <xdr:cxnSp macro="">
      <xdr:nvCxnSpPr>
        <xdr:cNvPr id="368" name="直線コネクタ 367">
          <a:extLst>
            <a:ext uri="{FF2B5EF4-FFF2-40B4-BE49-F238E27FC236}">
              <a16:creationId xmlns:a16="http://schemas.microsoft.com/office/drawing/2014/main" id="{1DB66915-2689-4510-AC70-CBF9B8F54207}"/>
            </a:ext>
          </a:extLst>
        </xdr:cNvPr>
        <xdr:cNvCxnSpPr/>
      </xdr:nvCxnSpPr>
      <xdr:spPr>
        <a:xfrm flipV="1">
          <a:off x="7861300" y="14620494"/>
          <a:ext cx="889000" cy="3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1015</xdr:rowOff>
    </xdr:from>
    <xdr:to>
      <xdr:col>36</xdr:col>
      <xdr:colOff>165100</xdr:colOff>
      <xdr:row>85</xdr:row>
      <xdr:rowOff>102615</xdr:rowOff>
    </xdr:to>
    <xdr:sp macro="" textlink="">
      <xdr:nvSpPr>
        <xdr:cNvPr id="369" name="楕円 368">
          <a:extLst>
            <a:ext uri="{FF2B5EF4-FFF2-40B4-BE49-F238E27FC236}">
              <a16:creationId xmlns:a16="http://schemas.microsoft.com/office/drawing/2014/main" id="{3428E0AB-EF4D-4D06-A99C-1BC392DF475E}"/>
            </a:ext>
          </a:extLst>
        </xdr:cNvPr>
        <xdr:cNvSpPr/>
      </xdr:nvSpPr>
      <xdr:spPr>
        <a:xfrm>
          <a:off x="6921500" y="14574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50482</xdr:rowOff>
    </xdr:from>
    <xdr:to>
      <xdr:col>41</xdr:col>
      <xdr:colOff>50800</xdr:colOff>
      <xdr:row>85</xdr:row>
      <xdr:rowOff>51815</xdr:rowOff>
    </xdr:to>
    <xdr:cxnSp macro="">
      <xdr:nvCxnSpPr>
        <xdr:cNvPr id="370" name="直線コネクタ 369">
          <a:extLst>
            <a:ext uri="{FF2B5EF4-FFF2-40B4-BE49-F238E27FC236}">
              <a16:creationId xmlns:a16="http://schemas.microsoft.com/office/drawing/2014/main" id="{3DB90F52-3DA8-432E-878A-8A3780A569C8}"/>
            </a:ext>
          </a:extLst>
        </xdr:cNvPr>
        <xdr:cNvCxnSpPr/>
      </xdr:nvCxnSpPr>
      <xdr:spPr>
        <a:xfrm flipV="1">
          <a:off x="6972300" y="14623732"/>
          <a:ext cx="889000" cy="1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79328</xdr:rowOff>
    </xdr:from>
    <xdr:ext cx="469744" cy="259045"/>
    <xdr:sp macro="" textlink="">
      <xdr:nvSpPr>
        <xdr:cNvPr id="371" name="n_1aveValue【公営住宅】&#10;一人当たり面積">
          <a:extLst>
            <a:ext uri="{FF2B5EF4-FFF2-40B4-BE49-F238E27FC236}">
              <a16:creationId xmlns:a16="http://schemas.microsoft.com/office/drawing/2014/main" id="{7F1851C9-361A-4485-AED7-2CAB98A8F0C2}"/>
            </a:ext>
          </a:extLst>
        </xdr:cNvPr>
        <xdr:cNvSpPr txBox="1"/>
      </xdr:nvSpPr>
      <xdr:spPr>
        <a:xfrm>
          <a:off x="9391727" y="14309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88282</xdr:rowOff>
    </xdr:from>
    <xdr:ext cx="469744" cy="259045"/>
    <xdr:sp macro="" textlink="">
      <xdr:nvSpPr>
        <xdr:cNvPr id="372" name="n_2aveValue【公営住宅】&#10;一人当たり面積">
          <a:extLst>
            <a:ext uri="{FF2B5EF4-FFF2-40B4-BE49-F238E27FC236}">
              <a16:creationId xmlns:a16="http://schemas.microsoft.com/office/drawing/2014/main" id="{DFDA0DA4-67FA-459F-A6DB-D74230943ECC}"/>
            </a:ext>
          </a:extLst>
        </xdr:cNvPr>
        <xdr:cNvSpPr txBox="1"/>
      </xdr:nvSpPr>
      <xdr:spPr>
        <a:xfrm>
          <a:off x="8515427" y="14318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87710</xdr:rowOff>
    </xdr:from>
    <xdr:ext cx="469744" cy="259045"/>
    <xdr:sp macro="" textlink="">
      <xdr:nvSpPr>
        <xdr:cNvPr id="373" name="n_3aveValue【公営住宅】&#10;一人当たり面積">
          <a:extLst>
            <a:ext uri="{FF2B5EF4-FFF2-40B4-BE49-F238E27FC236}">
              <a16:creationId xmlns:a16="http://schemas.microsoft.com/office/drawing/2014/main" id="{A9E93A18-7412-49DA-A699-3A3BBD4C7C4F}"/>
            </a:ext>
          </a:extLst>
        </xdr:cNvPr>
        <xdr:cNvSpPr txBox="1"/>
      </xdr:nvSpPr>
      <xdr:spPr>
        <a:xfrm>
          <a:off x="7626427" y="14318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21734</xdr:rowOff>
    </xdr:from>
    <xdr:ext cx="469744" cy="259045"/>
    <xdr:sp macro="" textlink="">
      <xdr:nvSpPr>
        <xdr:cNvPr id="374" name="n_4aveValue【公営住宅】&#10;一人当たり面積">
          <a:extLst>
            <a:ext uri="{FF2B5EF4-FFF2-40B4-BE49-F238E27FC236}">
              <a16:creationId xmlns:a16="http://schemas.microsoft.com/office/drawing/2014/main" id="{8FFB6511-E71F-42D5-B68E-31C8A64B6A0E}"/>
            </a:ext>
          </a:extLst>
        </xdr:cNvPr>
        <xdr:cNvSpPr txBox="1"/>
      </xdr:nvSpPr>
      <xdr:spPr>
        <a:xfrm>
          <a:off x="6737427" y="14766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86885</xdr:rowOff>
    </xdr:from>
    <xdr:ext cx="469744" cy="259045"/>
    <xdr:sp macro="" textlink="">
      <xdr:nvSpPr>
        <xdr:cNvPr id="375" name="n_1mainValue【公営住宅】&#10;一人当たり面積">
          <a:extLst>
            <a:ext uri="{FF2B5EF4-FFF2-40B4-BE49-F238E27FC236}">
              <a16:creationId xmlns:a16="http://schemas.microsoft.com/office/drawing/2014/main" id="{01039EA2-0AEE-4EE7-904C-E74BAD9B7391}"/>
            </a:ext>
          </a:extLst>
        </xdr:cNvPr>
        <xdr:cNvSpPr txBox="1"/>
      </xdr:nvSpPr>
      <xdr:spPr>
        <a:xfrm>
          <a:off x="9391727" y="1466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89171</xdr:rowOff>
    </xdr:from>
    <xdr:ext cx="469744" cy="259045"/>
    <xdr:sp macro="" textlink="">
      <xdr:nvSpPr>
        <xdr:cNvPr id="376" name="n_2mainValue【公営住宅】&#10;一人当たり面積">
          <a:extLst>
            <a:ext uri="{FF2B5EF4-FFF2-40B4-BE49-F238E27FC236}">
              <a16:creationId xmlns:a16="http://schemas.microsoft.com/office/drawing/2014/main" id="{F0058AA3-4A8E-4735-B962-D44CB02CF7DB}"/>
            </a:ext>
          </a:extLst>
        </xdr:cNvPr>
        <xdr:cNvSpPr txBox="1"/>
      </xdr:nvSpPr>
      <xdr:spPr>
        <a:xfrm>
          <a:off x="8515427" y="14662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92409</xdr:rowOff>
    </xdr:from>
    <xdr:ext cx="469744" cy="259045"/>
    <xdr:sp macro="" textlink="">
      <xdr:nvSpPr>
        <xdr:cNvPr id="377" name="n_3mainValue【公営住宅】&#10;一人当たり面積">
          <a:extLst>
            <a:ext uri="{FF2B5EF4-FFF2-40B4-BE49-F238E27FC236}">
              <a16:creationId xmlns:a16="http://schemas.microsoft.com/office/drawing/2014/main" id="{9107CBF3-FA36-4096-919D-61285D2C04CA}"/>
            </a:ext>
          </a:extLst>
        </xdr:cNvPr>
        <xdr:cNvSpPr txBox="1"/>
      </xdr:nvSpPr>
      <xdr:spPr>
        <a:xfrm>
          <a:off x="7626427" y="14665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119142</xdr:rowOff>
    </xdr:from>
    <xdr:ext cx="469744" cy="259045"/>
    <xdr:sp macro="" textlink="">
      <xdr:nvSpPr>
        <xdr:cNvPr id="378" name="n_4mainValue【公営住宅】&#10;一人当たり面積">
          <a:extLst>
            <a:ext uri="{FF2B5EF4-FFF2-40B4-BE49-F238E27FC236}">
              <a16:creationId xmlns:a16="http://schemas.microsoft.com/office/drawing/2014/main" id="{D69C7DEC-7A99-4575-8B90-ED1044B21182}"/>
            </a:ext>
          </a:extLst>
        </xdr:cNvPr>
        <xdr:cNvSpPr txBox="1"/>
      </xdr:nvSpPr>
      <xdr:spPr>
        <a:xfrm>
          <a:off x="6737427" y="1434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F36D01A8-B2A1-4848-B8A0-466C51C42DE6}"/>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7076079A-1860-49EF-8AFA-4BFFAA6889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3E44FAFE-BC0C-426A-81F0-FC23233B00B4}"/>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099A2E8B-81ED-4269-B333-E9292E787147}"/>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CC6F60B6-7151-4B90-9148-ACEF27862C8A}"/>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F2C1AC94-ADD6-46FC-AABE-D5F02A428D6E}"/>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08731414-D054-414E-BF60-6784018633D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FC32974F-78F8-4296-AE5E-8556518687CF}"/>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556DCB49-285D-4805-BF14-23A26E69A69A}"/>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678BF13F-AFE8-498D-B048-3297717F765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FFF63855-6241-4991-AC12-F2955083C946}"/>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88E52E2D-F184-4F3E-B2A8-084E6C31E37F}"/>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27C72BE6-AB64-404D-A1E7-56162BCC86D7}"/>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E98C52F7-BAE3-4248-A80E-E9A5BC8B2E28}"/>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6C8C4956-27D5-4841-B75E-4A9722AE697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404,208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5B11AFD7-7CAC-45EA-A9AC-A44A42CF19F4}"/>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3486948E-DAB2-429A-8199-60D75225229D}"/>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6E2D5E20-327D-40D1-885E-5DC839B1D852}"/>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9C0D68D0-1277-4904-8C0C-0AA1C16CFE13}"/>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3DCF286B-8932-4343-BB86-AC9765C84E64}"/>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499251A7-DEAD-445D-BA79-F7717DCFB88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A519E3C9-BD11-4BE2-AA3D-08DF387E992B}"/>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D7AA0B22-F3C8-4355-9830-D245A23F9B26}"/>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84068ABD-E2FA-4EB0-895A-1ABEBCDC5A98}"/>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3" name="正方形/長方形 402">
          <a:extLst>
            <a:ext uri="{FF2B5EF4-FFF2-40B4-BE49-F238E27FC236}">
              <a16:creationId xmlns:a16="http://schemas.microsoft.com/office/drawing/2014/main" id="{19B7F596-1176-448D-8811-C5E285A66236}"/>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4" name="正方形/長方形 403">
          <a:extLst>
            <a:ext uri="{FF2B5EF4-FFF2-40B4-BE49-F238E27FC236}">
              <a16:creationId xmlns:a16="http://schemas.microsoft.com/office/drawing/2014/main" id="{5CA397FD-7185-4844-9539-7E15F2C1721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5" name="正方形/長方形 404">
          <a:extLst>
            <a:ext uri="{FF2B5EF4-FFF2-40B4-BE49-F238E27FC236}">
              <a16:creationId xmlns:a16="http://schemas.microsoft.com/office/drawing/2014/main" id="{50B027CE-2DB5-43BE-84AD-41A98B23E9BB}"/>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6" name="正方形/長方形 405">
          <a:extLst>
            <a:ext uri="{FF2B5EF4-FFF2-40B4-BE49-F238E27FC236}">
              <a16:creationId xmlns:a16="http://schemas.microsoft.com/office/drawing/2014/main" id="{CB5C682B-1026-443E-9367-DF41F99656E9}"/>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7" name="正方形/長方形 406">
          <a:extLst>
            <a:ext uri="{FF2B5EF4-FFF2-40B4-BE49-F238E27FC236}">
              <a16:creationId xmlns:a16="http://schemas.microsoft.com/office/drawing/2014/main" id="{CBA77970-CB63-4DAB-BBFE-4BB3B31104A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8" name="正方形/長方形 407">
          <a:extLst>
            <a:ext uri="{FF2B5EF4-FFF2-40B4-BE49-F238E27FC236}">
              <a16:creationId xmlns:a16="http://schemas.microsoft.com/office/drawing/2014/main" id="{EC1F4769-EE99-41A7-B99F-4FDA89351D25}"/>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9" name="正方形/長方形 408">
          <a:extLst>
            <a:ext uri="{FF2B5EF4-FFF2-40B4-BE49-F238E27FC236}">
              <a16:creationId xmlns:a16="http://schemas.microsoft.com/office/drawing/2014/main" id="{2F6BDAE4-BFC3-45F3-82BD-07C0A3AF18E7}"/>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10" name="正方形/長方形 409">
          <a:extLst>
            <a:ext uri="{FF2B5EF4-FFF2-40B4-BE49-F238E27FC236}">
              <a16:creationId xmlns:a16="http://schemas.microsoft.com/office/drawing/2014/main" id="{EC520256-AB5E-446A-806D-C0C8AD4491E4}"/>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1" name="正方形/長方形 410">
          <a:extLst>
            <a:ext uri="{FF2B5EF4-FFF2-40B4-BE49-F238E27FC236}">
              <a16:creationId xmlns:a16="http://schemas.microsoft.com/office/drawing/2014/main" id="{7BBA1F50-BCCF-479D-AED2-EDD4B9736912}"/>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2" name="正方形/長方形 411">
          <a:extLst>
            <a:ext uri="{FF2B5EF4-FFF2-40B4-BE49-F238E27FC236}">
              <a16:creationId xmlns:a16="http://schemas.microsoft.com/office/drawing/2014/main" id="{1148546A-F7F3-4858-A5E2-8BBAB61CBA18}"/>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3" name="正方形/長方形 412">
          <a:extLst>
            <a:ext uri="{FF2B5EF4-FFF2-40B4-BE49-F238E27FC236}">
              <a16:creationId xmlns:a16="http://schemas.microsoft.com/office/drawing/2014/main" id="{6E5B913A-57A9-492E-B8F7-5F6738709DFB}"/>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4" name="正方形/長方形 413">
          <a:extLst>
            <a:ext uri="{FF2B5EF4-FFF2-40B4-BE49-F238E27FC236}">
              <a16:creationId xmlns:a16="http://schemas.microsoft.com/office/drawing/2014/main" id="{FFA3A01A-1FC3-4AE0-B4B3-9226CF53069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5" name="正方形/長方形 414">
          <a:extLst>
            <a:ext uri="{FF2B5EF4-FFF2-40B4-BE49-F238E27FC236}">
              <a16:creationId xmlns:a16="http://schemas.microsoft.com/office/drawing/2014/main" id="{FA3FA121-8279-432C-9929-99B91F5E4F8B}"/>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6" name="正方形/長方形 415">
          <a:extLst>
            <a:ext uri="{FF2B5EF4-FFF2-40B4-BE49-F238E27FC236}">
              <a16:creationId xmlns:a16="http://schemas.microsoft.com/office/drawing/2014/main" id="{2C2DA517-E67F-4BF7-BD9F-CA232F3990F2}"/>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7" name="正方形/長方形 416">
          <a:extLst>
            <a:ext uri="{FF2B5EF4-FFF2-40B4-BE49-F238E27FC236}">
              <a16:creationId xmlns:a16="http://schemas.microsoft.com/office/drawing/2014/main" id="{3790CDDE-6484-4F2A-A9BB-8D541781B9A6}"/>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8" name="正方形/長方形 417">
          <a:extLst>
            <a:ext uri="{FF2B5EF4-FFF2-40B4-BE49-F238E27FC236}">
              <a16:creationId xmlns:a16="http://schemas.microsoft.com/office/drawing/2014/main" id="{C12D2120-A2ED-49FD-825B-9BB9128A6082}"/>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9" name="テキスト ボックス 418">
          <a:extLst>
            <a:ext uri="{FF2B5EF4-FFF2-40B4-BE49-F238E27FC236}">
              <a16:creationId xmlns:a16="http://schemas.microsoft.com/office/drawing/2014/main" id="{1B7F4812-217C-4E3E-8130-6852415CB70C}"/>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0" name="直線コネクタ 419">
          <a:extLst>
            <a:ext uri="{FF2B5EF4-FFF2-40B4-BE49-F238E27FC236}">
              <a16:creationId xmlns:a16="http://schemas.microsoft.com/office/drawing/2014/main" id="{D3E7AC6D-7BFF-4065-ADFD-2D1F305A1A69}"/>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1" name="テキスト ボックス 420">
          <a:extLst>
            <a:ext uri="{FF2B5EF4-FFF2-40B4-BE49-F238E27FC236}">
              <a16:creationId xmlns:a16="http://schemas.microsoft.com/office/drawing/2014/main" id="{4D309433-70D0-4F2A-8134-41FE78242112}"/>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2" name="直線コネクタ 421">
          <a:extLst>
            <a:ext uri="{FF2B5EF4-FFF2-40B4-BE49-F238E27FC236}">
              <a16:creationId xmlns:a16="http://schemas.microsoft.com/office/drawing/2014/main" id="{BD17F709-AA40-44DB-ABB3-1B20C69BFA4E}"/>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3" name="テキスト ボックス 422">
          <a:extLst>
            <a:ext uri="{FF2B5EF4-FFF2-40B4-BE49-F238E27FC236}">
              <a16:creationId xmlns:a16="http://schemas.microsoft.com/office/drawing/2014/main" id="{A70B3F5F-80D0-4738-A7F7-F545F665E59E}"/>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4" name="直線コネクタ 423">
          <a:extLst>
            <a:ext uri="{FF2B5EF4-FFF2-40B4-BE49-F238E27FC236}">
              <a16:creationId xmlns:a16="http://schemas.microsoft.com/office/drawing/2014/main" id="{74356988-B80D-4FAF-AD55-ABF1444E0358}"/>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5" name="テキスト ボックス 424">
          <a:extLst>
            <a:ext uri="{FF2B5EF4-FFF2-40B4-BE49-F238E27FC236}">
              <a16:creationId xmlns:a16="http://schemas.microsoft.com/office/drawing/2014/main" id="{5B26503E-A8D8-48A7-8AAC-6B249804AD06}"/>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6" name="直線コネクタ 425">
          <a:extLst>
            <a:ext uri="{FF2B5EF4-FFF2-40B4-BE49-F238E27FC236}">
              <a16:creationId xmlns:a16="http://schemas.microsoft.com/office/drawing/2014/main" id="{E900E498-E784-46AF-BDB1-8C00A743AB55}"/>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7" name="テキスト ボックス 426">
          <a:extLst>
            <a:ext uri="{FF2B5EF4-FFF2-40B4-BE49-F238E27FC236}">
              <a16:creationId xmlns:a16="http://schemas.microsoft.com/office/drawing/2014/main" id="{40B4E248-D7A3-4DB2-B4FD-631B74CA99B1}"/>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8" name="直線コネクタ 427">
          <a:extLst>
            <a:ext uri="{FF2B5EF4-FFF2-40B4-BE49-F238E27FC236}">
              <a16:creationId xmlns:a16="http://schemas.microsoft.com/office/drawing/2014/main" id="{DDF85F86-611B-438F-BCBD-0BBD24E85D75}"/>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9" name="テキスト ボックス 428">
          <a:extLst>
            <a:ext uri="{FF2B5EF4-FFF2-40B4-BE49-F238E27FC236}">
              <a16:creationId xmlns:a16="http://schemas.microsoft.com/office/drawing/2014/main" id="{DFA2ADA0-4388-4B8E-85DC-14616090B912}"/>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30" name="直線コネクタ 429">
          <a:extLst>
            <a:ext uri="{FF2B5EF4-FFF2-40B4-BE49-F238E27FC236}">
              <a16:creationId xmlns:a16="http://schemas.microsoft.com/office/drawing/2014/main" id="{BE53261B-F6AB-44A0-BC35-40F69A4595CB}"/>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1" name="テキスト ボックス 430">
          <a:extLst>
            <a:ext uri="{FF2B5EF4-FFF2-40B4-BE49-F238E27FC236}">
              <a16:creationId xmlns:a16="http://schemas.microsoft.com/office/drawing/2014/main" id="{CD505E1D-B2A6-40EA-9BCA-8B9DCFA3A86B}"/>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2" name="直線コネクタ 431">
          <a:extLst>
            <a:ext uri="{FF2B5EF4-FFF2-40B4-BE49-F238E27FC236}">
              <a16:creationId xmlns:a16="http://schemas.microsoft.com/office/drawing/2014/main" id="{56B52497-07A0-47F8-AE76-DF4BAFCCFF7F}"/>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3" name="テキスト ボックス 432">
          <a:extLst>
            <a:ext uri="{FF2B5EF4-FFF2-40B4-BE49-F238E27FC236}">
              <a16:creationId xmlns:a16="http://schemas.microsoft.com/office/drawing/2014/main" id="{78DBE7E1-CD8B-419A-92AA-B9B683FF4AA7}"/>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4" name="【学校施設】&#10;有形固定資産減価償却率グラフ枠">
          <a:extLst>
            <a:ext uri="{FF2B5EF4-FFF2-40B4-BE49-F238E27FC236}">
              <a16:creationId xmlns:a16="http://schemas.microsoft.com/office/drawing/2014/main" id="{FB3680A0-D88A-4100-81D4-9E1042C3A14C}"/>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137160</xdr:rowOff>
    </xdr:to>
    <xdr:cxnSp macro="">
      <xdr:nvCxnSpPr>
        <xdr:cNvPr id="435" name="直線コネクタ 434">
          <a:extLst>
            <a:ext uri="{FF2B5EF4-FFF2-40B4-BE49-F238E27FC236}">
              <a16:creationId xmlns:a16="http://schemas.microsoft.com/office/drawing/2014/main" id="{97513AC3-BC57-4530-81F7-BD25CC5DA385}"/>
            </a:ext>
          </a:extLst>
        </xdr:cNvPr>
        <xdr:cNvCxnSpPr/>
      </xdr:nvCxnSpPr>
      <xdr:spPr>
        <a:xfrm flipV="1">
          <a:off x="16318864" y="964311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436" name="【学校施設】&#10;有形固定資産減価償却率最小値テキスト">
          <a:extLst>
            <a:ext uri="{FF2B5EF4-FFF2-40B4-BE49-F238E27FC236}">
              <a16:creationId xmlns:a16="http://schemas.microsoft.com/office/drawing/2014/main" id="{61DFC512-1214-44D0-A8AD-60D743C321E8}"/>
            </a:ext>
          </a:extLst>
        </xdr:cNvPr>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437" name="直線コネクタ 436">
          <a:extLst>
            <a:ext uri="{FF2B5EF4-FFF2-40B4-BE49-F238E27FC236}">
              <a16:creationId xmlns:a16="http://schemas.microsoft.com/office/drawing/2014/main" id="{BA54C4B1-5F44-4AF8-986B-0619F9FF1EED}"/>
            </a:ext>
          </a:extLst>
        </xdr:cNvPr>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438" name="【学校施設】&#10;有形固定資産減価償却率最大値テキスト">
          <a:extLst>
            <a:ext uri="{FF2B5EF4-FFF2-40B4-BE49-F238E27FC236}">
              <a16:creationId xmlns:a16="http://schemas.microsoft.com/office/drawing/2014/main" id="{CEB2BEE0-1046-4B88-AFC3-DC2120698B9C}"/>
            </a:ext>
          </a:extLst>
        </xdr:cNvPr>
        <xdr:cNvSpPr txBox="1"/>
      </xdr:nvSpPr>
      <xdr:spPr>
        <a:xfrm>
          <a:off x="16357600" y="9418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439" name="直線コネクタ 438">
          <a:extLst>
            <a:ext uri="{FF2B5EF4-FFF2-40B4-BE49-F238E27FC236}">
              <a16:creationId xmlns:a16="http://schemas.microsoft.com/office/drawing/2014/main" id="{0545F361-D17D-4897-AC13-779459336C9B}"/>
            </a:ext>
          </a:extLst>
        </xdr:cNvPr>
        <xdr:cNvCxnSpPr/>
      </xdr:nvCxnSpPr>
      <xdr:spPr>
        <a:xfrm>
          <a:off x="16230600" y="9643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88282</xdr:rowOff>
    </xdr:from>
    <xdr:ext cx="405111" cy="259045"/>
    <xdr:sp macro="" textlink="">
      <xdr:nvSpPr>
        <xdr:cNvPr id="440" name="【学校施設】&#10;有形固定資産減価償却率平均値テキスト">
          <a:extLst>
            <a:ext uri="{FF2B5EF4-FFF2-40B4-BE49-F238E27FC236}">
              <a16:creationId xmlns:a16="http://schemas.microsoft.com/office/drawing/2014/main" id="{8763FD5D-01AF-4B51-BB34-59432B4CBD4A}"/>
            </a:ext>
          </a:extLst>
        </xdr:cNvPr>
        <xdr:cNvSpPr txBox="1"/>
      </xdr:nvSpPr>
      <xdr:spPr>
        <a:xfrm>
          <a:off x="16357600" y="10203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65405</xdr:rowOff>
    </xdr:from>
    <xdr:to>
      <xdr:col>85</xdr:col>
      <xdr:colOff>177800</xdr:colOff>
      <xdr:row>60</xdr:row>
      <xdr:rowOff>167005</xdr:rowOff>
    </xdr:to>
    <xdr:sp macro="" textlink="">
      <xdr:nvSpPr>
        <xdr:cNvPr id="441" name="フローチャート: 判断 440">
          <a:extLst>
            <a:ext uri="{FF2B5EF4-FFF2-40B4-BE49-F238E27FC236}">
              <a16:creationId xmlns:a16="http://schemas.microsoft.com/office/drawing/2014/main" id="{63BA8292-1F42-4333-94D0-0FA35DF95D1F}"/>
            </a:ext>
          </a:extLst>
        </xdr:cNvPr>
        <xdr:cNvSpPr/>
      </xdr:nvSpPr>
      <xdr:spPr>
        <a:xfrm>
          <a:off x="16268700" y="1035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46355</xdr:rowOff>
    </xdr:from>
    <xdr:to>
      <xdr:col>81</xdr:col>
      <xdr:colOff>101600</xdr:colOff>
      <xdr:row>60</xdr:row>
      <xdr:rowOff>147955</xdr:rowOff>
    </xdr:to>
    <xdr:sp macro="" textlink="">
      <xdr:nvSpPr>
        <xdr:cNvPr id="442" name="フローチャート: 判断 441">
          <a:extLst>
            <a:ext uri="{FF2B5EF4-FFF2-40B4-BE49-F238E27FC236}">
              <a16:creationId xmlns:a16="http://schemas.microsoft.com/office/drawing/2014/main" id="{B9D0A35E-9BA4-475A-B190-0BBFA30B10D3}"/>
            </a:ext>
          </a:extLst>
        </xdr:cNvPr>
        <xdr:cNvSpPr/>
      </xdr:nvSpPr>
      <xdr:spPr>
        <a:xfrm>
          <a:off x="15430500" y="1033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29210</xdr:rowOff>
    </xdr:from>
    <xdr:to>
      <xdr:col>76</xdr:col>
      <xdr:colOff>165100</xdr:colOff>
      <xdr:row>60</xdr:row>
      <xdr:rowOff>130810</xdr:rowOff>
    </xdr:to>
    <xdr:sp macro="" textlink="">
      <xdr:nvSpPr>
        <xdr:cNvPr id="443" name="フローチャート: 判断 442">
          <a:extLst>
            <a:ext uri="{FF2B5EF4-FFF2-40B4-BE49-F238E27FC236}">
              <a16:creationId xmlns:a16="http://schemas.microsoft.com/office/drawing/2014/main" id="{C1A99A4D-5847-4C3F-B122-749F0DAFF071}"/>
            </a:ext>
          </a:extLst>
        </xdr:cNvPr>
        <xdr:cNvSpPr/>
      </xdr:nvSpPr>
      <xdr:spPr>
        <a:xfrm>
          <a:off x="14541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10160</xdr:rowOff>
    </xdr:from>
    <xdr:to>
      <xdr:col>72</xdr:col>
      <xdr:colOff>38100</xdr:colOff>
      <xdr:row>60</xdr:row>
      <xdr:rowOff>111760</xdr:rowOff>
    </xdr:to>
    <xdr:sp macro="" textlink="">
      <xdr:nvSpPr>
        <xdr:cNvPr id="444" name="フローチャート: 判断 443">
          <a:extLst>
            <a:ext uri="{FF2B5EF4-FFF2-40B4-BE49-F238E27FC236}">
              <a16:creationId xmlns:a16="http://schemas.microsoft.com/office/drawing/2014/main" id="{CD40F7EB-B012-43AE-ADEF-922C03C5069D}"/>
            </a:ext>
          </a:extLst>
        </xdr:cNvPr>
        <xdr:cNvSpPr/>
      </xdr:nvSpPr>
      <xdr:spPr>
        <a:xfrm>
          <a:off x="13652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143510</xdr:rowOff>
    </xdr:from>
    <xdr:to>
      <xdr:col>67</xdr:col>
      <xdr:colOff>101600</xdr:colOff>
      <xdr:row>60</xdr:row>
      <xdr:rowOff>73660</xdr:rowOff>
    </xdr:to>
    <xdr:sp macro="" textlink="">
      <xdr:nvSpPr>
        <xdr:cNvPr id="445" name="フローチャート: 判断 444">
          <a:extLst>
            <a:ext uri="{FF2B5EF4-FFF2-40B4-BE49-F238E27FC236}">
              <a16:creationId xmlns:a16="http://schemas.microsoft.com/office/drawing/2014/main" id="{C3E7CEFF-4CD2-4E11-8BAA-56F8F80B2577}"/>
            </a:ext>
          </a:extLst>
        </xdr:cNvPr>
        <xdr:cNvSpPr/>
      </xdr:nvSpPr>
      <xdr:spPr>
        <a:xfrm>
          <a:off x="12763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8BD3CAA1-5349-4E2C-BE24-57F10A60A756}"/>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49E84ACB-043E-4296-BCCF-B43594B3A70D}"/>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BE5D32B4-679C-4C91-BBB2-D349E124220C}"/>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35A57EC5-40E2-475D-B030-396241F81C4C}"/>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84C13187-B1A0-486E-B2A6-D5E4EB79A314}"/>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137795</xdr:rowOff>
    </xdr:from>
    <xdr:to>
      <xdr:col>85</xdr:col>
      <xdr:colOff>177800</xdr:colOff>
      <xdr:row>62</xdr:row>
      <xdr:rowOff>67945</xdr:rowOff>
    </xdr:to>
    <xdr:sp macro="" textlink="">
      <xdr:nvSpPr>
        <xdr:cNvPr id="451" name="楕円 450">
          <a:extLst>
            <a:ext uri="{FF2B5EF4-FFF2-40B4-BE49-F238E27FC236}">
              <a16:creationId xmlns:a16="http://schemas.microsoft.com/office/drawing/2014/main" id="{196FC7EF-9E0E-4AA8-A1A3-C7942EC4F07F}"/>
            </a:ext>
          </a:extLst>
        </xdr:cNvPr>
        <xdr:cNvSpPr/>
      </xdr:nvSpPr>
      <xdr:spPr>
        <a:xfrm>
          <a:off x="16268700" y="1059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116222</xdr:rowOff>
    </xdr:from>
    <xdr:ext cx="405111" cy="259045"/>
    <xdr:sp macro="" textlink="">
      <xdr:nvSpPr>
        <xdr:cNvPr id="452" name="【学校施設】&#10;有形固定資産減価償却率該当値テキスト">
          <a:extLst>
            <a:ext uri="{FF2B5EF4-FFF2-40B4-BE49-F238E27FC236}">
              <a16:creationId xmlns:a16="http://schemas.microsoft.com/office/drawing/2014/main" id="{6FFD42A8-5641-4090-BC8B-9A948251DED7}"/>
            </a:ext>
          </a:extLst>
        </xdr:cNvPr>
        <xdr:cNvSpPr txBox="1"/>
      </xdr:nvSpPr>
      <xdr:spPr>
        <a:xfrm>
          <a:off x="16357600" y="1057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107315</xdr:rowOff>
    </xdr:from>
    <xdr:to>
      <xdr:col>81</xdr:col>
      <xdr:colOff>101600</xdr:colOff>
      <xdr:row>62</xdr:row>
      <xdr:rowOff>37465</xdr:rowOff>
    </xdr:to>
    <xdr:sp macro="" textlink="">
      <xdr:nvSpPr>
        <xdr:cNvPr id="453" name="楕円 452">
          <a:extLst>
            <a:ext uri="{FF2B5EF4-FFF2-40B4-BE49-F238E27FC236}">
              <a16:creationId xmlns:a16="http://schemas.microsoft.com/office/drawing/2014/main" id="{3513EDB1-5CDD-4FCB-A831-E579EE6B4CA7}"/>
            </a:ext>
          </a:extLst>
        </xdr:cNvPr>
        <xdr:cNvSpPr/>
      </xdr:nvSpPr>
      <xdr:spPr>
        <a:xfrm>
          <a:off x="15430500" y="10565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158115</xdr:rowOff>
    </xdr:from>
    <xdr:to>
      <xdr:col>85</xdr:col>
      <xdr:colOff>127000</xdr:colOff>
      <xdr:row>62</xdr:row>
      <xdr:rowOff>17145</xdr:rowOff>
    </xdr:to>
    <xdr:cxnSp macro="">
      <xdr:nvCxnSpPr>
        <xdr:cNvPr id="454" name="直線コネクタ 453">
          <a:extLst>
            <a:ext uri="{FF2B5EF4-FFF2-40B4-BE49-F238E27FC236}">
              <a16:creationId xmlns:a16="http://schemas.microsoft.com/office/drawing/2014/main" id="{90CE4540-E142-4589-A8BD-2A18F78420AE}"/>
            </a:ext>
          </a:extLst>
        </xdr:cNvPr>
        <xdr:cNvCxnSpPr/>
      </xdr:nvCxnSpPr>
      <xdr:spPr>
        <a:xfrm>
          <a:off x="15481300" y="10616565"/>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74930</xdr:rowOff>
    </xdr:from>
    <xdr:to>
      <xdr:col>76</xdr:col>
      <xdr:colOff>165100</xdr:colOff>
      <xdr:row>62</xdr:row>
      <xdr:rowOff>5080</xdr:rowOff>
    </xdr:to>
    <xdr:sp macro="" textlink="">
      <xdr:nvSpPr>
        <xdr:cNvPr id="455" name="楕円 454">
          <a:extLst>
            <a:ext uri="{FF2B5EF4-FFF2-40B4-BE49-F238E27FC236}">
              <a16:creationId xmlns:a16="http://schemas.microsoft.com/office/drawing/2014/main" id="{730F55AE-49ED-48C5-90AF-C202B5B41E8E}"/>
            </a:ext>
          </a:extLst>
        </xdr:cNvPr>
        <xdr:cNvSpPr/>
      </xdr:nvSpPr>
      <xdr:spPr>
        <a:xfrm>
          <a:off x="14541500" y="1053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125730</xdr:rowOff>
    </xdr:from>
    <xdr:to>
      <xdr:col>81</xdr:col>
      <xdr:colOff>50800</xdr:colOff>
      <xdr:row>61</xdr:row>
      <xdr:rowOff>158115</xdr:rowOff>
    </xdr:to>
    <xdr:cxnSp macro="">
      <xdr:nvCxnSpPr>
        <xdr:cNvPr id="456" name="直線コネクタ 455">
          <a:extLst>
            <a:ext uri="{FF2B5EF4-FFF2-40B4-BE49-F238E27FC236}">
              <a16:creationId xmlns:a16="http://schemas.microsoft.com/office/drawing/2014/main" id="{B2D7BCDF-3C2B-48BC-9457-FA43038FE694}"/>
            </a:ext>
          </a:extLst>
        </xdr:cNvPr>
        <xdr:cNvCxnSpPr/>
      </xdr:nvCxnSpPr>
      <xdr:spPr>
        <a:xfrm>
          <a:off x="14592300" y="1058418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55880</xdr:rowOff>
    </xdr:from>
    <xdr:to>
      <xdr:col>72</xdr:col>
      <xdr:colOff>38100</xdr:colOff>
      <xdr:row>61</xdr:row>
      <xdr:rowOff>157480</xdr:rowOff>
    </xdr:to>
    <xdr:sp macro="" textlink="">
      <xdr:nvSpPr>
        <xdr:cNvPr id="457" name="楕円 456">
          <a:extLst>
            <a:ext uri="{FF2B5EF4-FFF2-40B4-BE49-F238E27FC236}">
              <a16:creationId xmlns:a16="http://schemas.microsoft.com/office/drawing/2014/main" id="{6A8E4479-F48D-4F1D-B9D7-33FE99EC7B74}"/>
            </a:ext>
          </a:extLst>
        </xdr:cNvPr>
        <xdr:cNvSpPr/>
      </xdr:nvSpPr>
      <xdr:spPr>
        <a:xfrm>
          <a:off x="13652500" y="1051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106680</xdr:rowOff>
    </xdr:from>
    <xdr:to>
      <xdr:col>76</xdr:col>
      <xdr:colOff>114300</xdr:colOff>
      <xdr:row>61</xdr:row>
      <xdr:rowOff>125730</xdr:rowOff>
    </xdr:to>
    <xdr:cxnSp macro="">
      <xdr:nvCxnSpPr>
        <xdr:cNvPr id="458" name="直線コネクタ 457">
          <a:extLst>
            <a:ext uri="{FF2B5EF4-FFF2-40B4-BE49-F238E27FC236}">
              <a16:creationId xmlns:a16="http://schemas.microsoft.com/office/drawing/2014/main" id="{F706560B-CC8E-4081-BA45-75357C9B3FC4}"/>
            </a:ext>
          </a:extLst>
        </xdr:cNvPr>
        <xdr:cNvCxnSpPr/>
      </xdr:nvCxnSpPr>
      <xdr:spPr>
        <a:xfrm>
          <a:off x="13703300" y="1056513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21590</xdr:rowOff>
    </xdr:from>
    <xdr:to>
      <xdr:col>67</xdr:col>
      <xdr:colOff>101600</xdr:colOff>
      <xdr:row>61</xdr:row>
      <xdr:rowOff>123190</xdr:rowOff>
    </xdr:to>
    <xdr:sp macro="" textlink="">
      <xdr:nvSpPr>
        <xdr:cNvPr id="459" name="楕円 458">
          <a:extLst>
            <a:ext uri="{FF2B5EF4-FFF2-40B4-BE49-F238E27FC236}">
              <a16:creationId xmlns:a16="http://schemas.microsoft.com/office/drawing/2014/main" id="{8A02BFD3-ABDF-4111-A01A-CE13D091A00F}"/>
            </a:ext>
          </a:extLst>
        </xdr:cNvPr>
        <xdr:cNvSpPr/>
      </xdr:nvSpPr>
      <xdr:spPr>
        <a:xfrm>
          <a:off x="12763500" y="1048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72390</xdr:rowOff>
    </xdr:from>
    <xdr:to>
      <xdr:col>71</xdr:col>
      <xdr:colOff>177800</xdr:colOff>
      <xdr:row>61</xdr:row>
      <xdr:rowOff>106680</xdr:rowOff>
    </xdr:to>
    <xdr:cxnSp macro="">
      <xdr:nvCxnSpPr>
        <xdr:cNvPr id="460" name="直線コネクタ 459">
          <a:extLst>
            <a:ext uri="{FF2B5EF4-FFF2-40B4-BE49-F238E27FC236}">
              <a16:creationId xmlns:a16="http://schemas.microsoft.com/office/drawing/2014/main" id="{B7F74133-1A35-4BF3-AC18-CAFDD6B5B5E1}"/>
            </a:ext>
          </a:extLst>
        </xdr:cNvPr>
        <xdr:cNvCxnSpPr/>
      </xdr:nvCxnSpPr>
      <xdr:spPr>
        <a:xfrm>
          <a:off x="12814300" y="1053084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164482</xdr:rowOff>
    </xdr:from>
    <xdr:ext cx="405111" cy="259045"/>
    <xdr:sp macro="" textlink="">
      <xdr:nvSpPr>
        <xdr:cNvPr id="461" name="n_1aveValue【学校施設】&#10;有形固定資産減価償却率">
          <a:extLst>
            <a:ext uri="{FF2B5EF4-FFF2-40B4-BE49-F238E27FC236}">
              <a16:creationId xmlns:a16="http://schemas.microsoft.com/office/drawing/2014/main" id="{F9B52C63-C3AA-492B-B97E-0D919CF4CDE8}"/>
            </a:ext>
          </a:extLst>
        </xdr:cNvPr>
        <xdr:cNvSpPr txBox="1"/>
      </xdr:nvSpPr>
      <xdr:spPr>
        <a:xfrm>
          <a:off x="15266044" y="1010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147337</xdr:rowOff>
    </xdr:from>
    <xdr:ext cx="405111" cy="259045"/>
    <xdr:sp macro="" textlink="">
      <xdr:nvSpPr>
        <xdr:cNvPr id="462" name="n_2aveValue【学校施設】&#10;有形固定資産減価償却率">
          <a:extLst>
            <a:ext uri="{FF2B5EF4-FFF2-40B4-BE49-F238E27FC236}">
              <a16:creationId xmlns:a16="http://schemas.microsoft.com/office/drawing/2014/main" id="{A1E1CB5B-EB71-4E4A-ABE3-31B6CDD72CDC}"/>
            </a:ext>
          </a:extLst>
        </xdr:cNvPr>
        <xdr:cNvSpPr txBox="1"/>
      </xdr:nvSpPr>
      <xdr:spPr>
        <a:xfrm>
          <a:off x="143897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128287</xdr:rowOff>
    </xdr:from>
    <xdr:ext cx="405111" cy="259045"/>
    <xdr:sp macro="" textlink="">
      <xdr:nvSpPr>
        <xdr:cNvPr id="463" name="n_3aveValue【学校施設】&#10;有形固定資産減価償却率">
          <a:extLst>
            <a:ext uri="{FF2B5EF4-FFF2-40B4-BE49-F238E27FC236}">
              <a16:creationId xmlns:a16="http://schemas.microsoft.com/office/drawing/2014/main" id="{3E862E02-DB00-4201-8EAA-06F533F834C4}"/>
            </a:ext>
          </a:extLst>
        </xdr:cNvPr>
        <xdr:cNvSpPr txBox="1"/>
      </xdr:nvSpPr>
      <xdr:spPr>
        <a:xfrm>
          <a:off x="13500744" y="1007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90187</xdr:rowOff>
    </xdr:from>
    <xdr:ext cx="405111" cy="259045"/>
    <xdr:sp macro="" textlink="">
      <xdr:nvSpPr>
        <xdr:cNvPr id="464" name="n_4aveValue【学校施設】&#10;有形固定資産減価償却率">
          <a:extLst>
            <a:ext uri="{FF2B5EF4-FFF2-40B4-BE49-F238E27FC236}">
              <a16:creationId xmlns:a16="http://schemas.microsoft.com/office/drawing/2014/main" id="{BF19DE3B-287D-43E5-9F3E-48FB41621CC9}"/>
            </a:ext>
          </a:extLst>
        </xdr:cNvPr>
        <xdr:cNvSpPr txBox="1"/>
      </xdr:nvSpPr>
      <xdr:spPr>
        <a:xfrm>
          <a:off x="126117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28592</xdr:rowOff>
    </xdr:from>
    <xdr:ext cx="405111" cy="259045"/>
    <xdr:sp macro="" textlink="">
      <xdr:nvSpPr>
        <xdr:cNvPr id="465" name="n_1mainValue【学校施設】&#10;有形固定資産減価償却率">
          <a:extLst>
            <a:ext uri="{FF2B5EF4-FFF2-40B4-BE49-F238E27FC236}">
              <a16:creationId xmlns:a16="http://schemas.microsoft.com/office/drawing/2014/main" id="{5A4B6F91-31DC-43A1-8DF3-E116C26E833D}"/>
            </a:ext>
          </a:extLst>
        </xdr:cNvPr>
        <xdr:cNvSpPr txBox="1"/>
      </xdr:nvSpPr>
      <xdr:spPr>
        <a:xfrm>
          <a:off x="15266044" y="10658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167657</xdr:rowOff>
    </xdr:from>
    <xdr:ext cx="405111" cy="259045"/>
    <xdr:sp macro="" textlink="">
      <xdr:nvSpPr>
        <xdr:cNvPr id="466" name="n_2mainValue【学校施設】&#10;有形固定資産減価償却率">
          <a:extLst>
            <a:ext uri="{FF2B5EF4-FFF2-40B4-BE49-F238E27FC236}">
              <a16:creationId xmlns:a16="http://schemas.microsoft.com/office/drawing/2014/main" id="{1578EB4B-BD4C-4246-8034-B02E73E99AD6}"/>
            </a:ext>
          </a:extLst>
        </xdr:cNvPr>
        <xdr:cNvSpPr txBox="1"/>
      </xdr:nvSpPr>
      <xdr:spPr>
        <a:xfrm>
          <a:off x="14389744" y="1062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148607</xdr:rowOff>
    </xdr:from>
    <xdr:ext cx="405111" cy="259045"/>
    <xdr:sp macro="" textlink="">
      <xdr:nvSpPr>
        <xdr:cNvPr id="467" name="n_3mainValue【学校施設】&#10;有形固定資産減価償却率">
          <a:extLst>
            <a:ext uri="{FF2B5EF4-FFF2-40B4-BE49-F238E27FC236}">
              <a16:creationId xmlns:a16="http://schemas.microsoft.com/office/drawing/2014/main" id="{143EB31B-48FA-4927-8070-743B42A7D1EE}"/>
            </a:ext>
          </a:extLst>
        </xdr:cNvPr>
        <xdr:cNvSpPr txBox="1"/>
      </xdr:nvSpPr>
      <xdr:spPr>
        <a:xfrm>
          <a:off x="13500744" y="10607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114317</xdr:rowOff>
    </xdr:from>
    <xdr:ext cx="405111" cy="259045"/>
    <xdr:sp macro="" textlink="">
      <xdr:nvSpPr>
        <xdr:cNvPr id="468" name="n_4mainValue【学校施設】&#10;有形固定資産減価償却率">
          <a:extLst>
            <a:ext uri="{FF2B5EF4-FFF2-40B4-BE49-F238E27FC236}">
              <a16:creationId xmlns:a16="http://schemas.microsoft.com/office/drawing/2014/main" id="{F047CCCF-BF3D-4D98-A923-2C55CE2CFA31}"/>
            </a:ext>
          </a:extLst>
        </xdr:cNvPr>
        <xdr:cNvSpPr txBox="1"/>
      </xdr:nvSpPr>
      <xdr:spPr>
        <a:xfrm>
          <a:off x="12611744" y="10572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9" name="正方形/長方形 468">
          <a:extLst>
            <a:ext uri="{FF2B5EF4-FFF2-40B4-BE49-F238E27FC236}">
              <a16:creationId xmlns:a16="http://schemas.microsoft.com/office/drawing/2014/main" id="{98175CB4-22DD-4B36-8831-AAB4C8B5B97F}"/>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0" name="正方形/長方形 469">
          <a:extLst>
            <a:ext uri="{FF2B5EF4-FFF2-40B4-BE49-F238E27FC236}">
              <a16:creationId xmlns:a16="http://schemas.microsoft.com/office/drawing/2014/main" id="{E63F2771-ACB1-44C2-A3D6-A0B42166AE88}"/>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1" name="正方形/長方形 470">
          <a:extLst>
            <a:ext uri="{FF2B5EF4-FFF2-40B4-BE49-F238E27FC236}">
              <a16:creationId xmlns:a16="http://schemas.microsoft.com/office/drawing/2014/main" id="{F5A7FF4A-3C43-486A-9FA1-0AB1FAA3C12D}"/>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2" name="正方形/長方形 471">
          <a:extLst>
            <a:ext uri="{FF2B5EF4-FFF2-40B4-BE49-F238E27FC236}">
              <a16:creationId xmlns:a16="http://schemas.microsoft.com/office/drawing/2014/main" id="{544C9900-F67D-48D1-A46A-EF6F2DB0E0BD}"/>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3" name="正方形/長方形 472">
          <a:extLst>
            <a:ext uri="{FF2B5EF4-FFF2-40B4-BE49-F238E27FC236}">
              <a16:creationId xmlns:a16="http://schemas.microsoft.com/office/drawing/2014/main" id="{D2B8B517-C931-4E47-9E85-46610F51FBC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4" name="正方形/長方形 473">
          <a:extLst>
            <a:ext uri="{FF2B5EF4-FFF2-40B4-BE49-F238E27FC236}">
              <a16:creationId xmlns:a16="http://schemas.microsoft.com/office/drawing/2014/main" id="{83C56439-2A21-4711-AF7D-1A2E4ABADE63}"/>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5" name="正方形/長方形 474">
          <a:extLst>
            <a:ext uri="{FF2B5EF4-FFF2-40B4-BE49-F238E27FC236}">
              <a16:creationId xmlns:a16="http://schemas.microsoft.com/office/drawing/2014/main" id="{B87393FF-C660-468A-84B6-8CE11A870A1E}"/>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6" name="正方形/長方形 475">
          <a:extLst>
            <a:ext uri="{FF2B5EF4-FFF2-40B4-BE49-F238E27FC236}">
              <a16:creationId xmlns:a16="http://schemas.microsoft.com/office/drawing/2014/main" id="{63DDE1D4-17DD-46C1-BA30-0FDB97637497}"/>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7" name="テキスト ボックス 476">
          <a:extLst>
            <a:ext uri="{FF2B5EF4-FFF2-40B4-BE49-F238E27FC236}">
              <a16:creationId xmlns:a16="http://schemas.microsoft.com/office/drawing/2014/main" id="{7D35D1CF-2C5F-459D-900A-6AF32B6C16C5}"/>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8" name="直線コネクタ 477">
          <a:extLst>
            <a:ext uri="{FF2B5EF4-FFF2-40B4-BE49-F238E27FC236}">
              <a16:creationId xmlns:a16="http://schemas.microsoft.com/office/drawing/2014/main" id="{24A06831-9BD9-4411-B653-21EFDF31D46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79" name="テキスト ボックス 478">
          <a:extLst>
            <a:ext uri="{FF2B5EF4-FFF2-40B4-BE49-F238E27FC236}">
              <a16:creationId xmlns:a16="http://schemas.microsoft.com/office/drawing/2014/main" id="{5BDA37C0-0257-4262-A9CB-66E1E8FE5F31}"/>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480" name="直線コネクタ 479">
          <a:extLst>
            <a:ext uri="{FF2B5EF4-FFF2-40B4-BE49-F238E27FC236}">
              <a16:creationId xmlns:a16="http://schemas.microsoft.com/office/drawing/2014/main" id="{F1CBE4C4-13C0-4CAC-8452-E66A7AA022AC}"/>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81" name="テキスト ボックス 480">
          <a:extLst>
            <a:ext uri="{FF2B5EF4-FFF2-40B4-BE49-F238E27FC236}">
              <a16:creationId xmlns:a16="http://schemas.microsoft.com/office/drawing/2014/main" id="{0AD000BC-C24E-4EFB-AD26-38098DA7ECE8}"/>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82" name="直線コネクタ 481">
          <a:extLst>
            <a:ext uri="{FF2B5EF4-FFF2-40B4-BE49-F238E27FC236}">
              <a16:creationId xmlns:a16="http://schemas.microsoft.com/office/drawing/2014/main" id="{EE4E78AD-B347-41C8-B0A3-89EB574C7418}"/>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83" name="テキスト ボックス 482">
          <a:extLst>
            <a:ext uri="{FF2B5EF4-FFF2-40B4-BE49-F238E27FC236}">
              <a16:creationId xmlns:a16="http://schemas.microsoft.com/office/drawing/2014/main" id="{DCA8EBEA-0F03-4890-9E16-7B31805A835E}"/>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84" name="直線コネクタ 483">
          <a:extLst>
            <a:ext uri="{FF2B5EF4-FFF2-40B4-BE49-F238E27FC236}">
              <a16:creationId xmlns:a16="http://schemas.microsoft.com/office/drawing/2014/main" id="{D108B631-0DE5-4B68-87BE-032035E74496}"/>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85" name="テキスト ボックス 484">
          <a:extLst>
            <a:ext uri="{FF2B5EF4-FFF2-40B4-BE49-F238E27FC236}">
              <a16:creationId xmlns:a16="http://schemas.microsoft.com/office/drawing/2014/main" id="{4EE8AED4-03AE-488A-9272-F5AB3930461B}"/>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86" name="直線コネクタ 485">
          <a:extLst>
            <a:ext uri="{FF2B5EF4-FFF2-40B4-BE49-F238E27FC236}">
              <a16:creationId xmlns:a16="http://schemas.microsoft.com/office/drawing/2014/main" id="{F4DF3461-8F18-4161-9F4B-15F25D00AAA7}"/>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87" name="テキスト ボックス 486">
          <a:extLst>
            <a:ext uri="{FF2B5EF4-FFF2-40B4-BE49-F238E27FC236}">
              <a16:creationId xmlns:a16="http://schemas.microsoft.com/office/drawing/2014/main" id="{DF20A53D-7152-4B14-872A-BA16387FDEF6}"/>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88" name="直線コネクタ 487">
          <a:extLst>
            <a:ext uri="{FF2B5EF4-FFF2-40B4-BE49-F238E27FC236}">
              <a16:creationId xmlns:a16="http://schemas.microsoft.com/office/drawing/2014/main" id="{517F18CD-B922-4C20-BD25-2E8152BD7D23}"/>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489" name="テキスト ボックス 488">
          <a:extLst>
            <a:ext uri="{FF2B5EF4-FFF2-40B4-BE49-F238E27FC236}">
              <a16:creationId xmlns:a16="http://schemas.microsoft.com/office/drawing/2014/main" id="{592E6517-C8CD-410F-96B6-D6ECCF1A35E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90" name="直線コネクタ 489">
          <a:extLst>
            <a:ext uri="{FF2B5EF4-FFF2-40B4-BE49-F238E27FC236}">
              <a16:creationId xmlns:a16="http://schemas.microsoft.com/office/drawing/2014/main" id="{DEF8BC19-56F5-43DE-A03B-511E5E63D11F}"/>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491" name="テキスト ボックス 490">
          <a:extLst>
            <a:ext uri="{FF2B5EF4-FFF2-40B4-BE49-F238E27FC236}">
              <a16:creationId xmlns:a16="http://schemas.microsoft.com/office/drawing/2014/main" id="{1C7ADBD4-4A9C-4E7D-BCC8-C62096D8451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2" name="直線コネクタ 491">
          <a:extLst>
            <a:ext uri="{FF2B5EF4-FFF2-40B4-BE49-F238E27FC236}">
              <a16:creationId xmlns:a16="http://schemas.microsoft.com/office/drawing/2014/main" id="{BF54ECF0-C03E-47BB-B55A-E5D838795FC9}"/>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3" name="テキスト ボックス 492">
          <a:extLst>
            <a:ext uri="{FF2B5EF4-FFF2-40B4-BE49-F238E27FC236}">
              <a16:creationId xmlns:a16="http://schemas.microsoft.com/office/drawing/2014/main" id="{1A7E64E2-17B8-4560-BADA-34D963EB3EF8}"/>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4" name="【学校施設】&#10;一人当たり面積グラフ枠">
          <a:extLst>
            <a:ext uri="{FF2B5EF4-FFF2-40B4-BE49-F238E27FC236}">
              <a16:creationId xmlns:a16="http://schemas.microsoft.com/office/drawing/2014/main" id="{B76C46FF-7A38-4CDA-A2AB-F75433E56CF5}"/>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14369</xdr:rowOff>
    </xdr:from>
    <xdr:to>
      <xdr:col>116</xdr:col>
      <xdr:colOff>62864</xdr:colOff>
      <xdr:row>64</xdr:row>
      <xdr:rowOff>97318</xdr:rowOff>
    </xdr:to>
    <xdr:cxnSp macro="">
      <xdr:nvCxnSpPr>
        <xdr:cNvPr id="495" name="直線コネクタ 494">
          <a:extLst>
            <a:ext uri="{FF2B5EF4-FFF2-40B4-BE49-F238E27FC236}">
              <a16:creationId xmlns:a16="http://schemas.microsoft.com/office/drawing/2014/main" id="{DF3F1A68-0C90-491A-8036-172830C7C52C}"/>
            </a:ext>
          </a:extLst>
        </xdr:cNvPr>
        <xdr:cNvCxnSpPr/>
      </xdr:nvCxnSpPr>
      <xdr:spPr>
        <a:xfrm flipV="1">
          <a:off x="22160864" y="9615569"/>
          <a:ext cx="0" cy="14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101145</xdr:rowOff>
    </xdr:from>
    <xdr:ext cx="469744" cy="259045"/>
    <xdr:sp macro="" textlink="">
      <xdr:nvSpPr>
        <xdr:cNvPr id="496" name="【学校施設】&#10;一人当たり面積最小値テキスト">
          <a:extLst>
            <a:ext uri="{FF2B5EF4-FFF2-40B4-BE49-F238E27FC236}">
              <a16:creationId xmlns:a16="http://schemas.microsoft.com/office/drawing/2014/main" id="{E3028F2C-1568-49E0-8B79-A4602E4D9BAF}"/>
            </a:ext>
          </a:extLst>
        </xdr:cNvPr>
        <xdr:cNvSpPr txBox="1"/>
      </xdr:nvSpPr>
      <xdr:spPr>
        <a:xfrm>
          <a:off x="22199600" y="11073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97318</xdr:rowOff>
    </xdr:from>
    <xdr:to>
      <xdr:col>116</xdr:col>
      <xdr:colOff>152400</xdr:colOff>
      <xdr:row>64</xdr:row>
      <xdr:rowOff>97318</xdr:rowOff>
    </xdr:to>
    <xdr:cxnSp macro="">
      <xdr:nvCxnSpPr>
        <xdr:cNvPr id="497" name="直線コネクタ 496">
          <a:extLst>
            <a:ext uri="{FF2B5EF4-FFF2-40B4-BE49-F238E27FC236}">
              <a16:creationId xmlns:a16="http://schemas.microsoft.com/office/drawing/2014/main" id="{1524C84D-E6E2-47A2-BD10-BB427C7C213A}"/>
            </a:ext>
          </a:extLst>
        </xdr:cNvPr>
        <xdr:cNvCxnSpPr/>
      </xdr:nvCxnSpPr>
      <xdr:spPr>
        <a:xfrm>
          <a:off x="22072600" y="11070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132496</xdr:rowOff>
    </xdr:from>
    <xdr:ext cx="469744" cy="259045"/>
    <xdr:sp macro="" textlink="">
      <xdr:nvSpPr>
        <xdr:cNvPr id="498" name="【学校施設】&#10;一人当たり面積最大値テキスト">
          <a:extLst>
            <a:ext uri="{FF2B5EF4-FFF2-40B4-BE49-F238E27FC236}">
              <a16:creationId xmlns:a16="http://schemas.microsoft.com/office/drawing/2014/main" id="{0AD80F29-C6BE-46FB-883D-8E25536060C7}"/>
            </a:ext>
          </a:extLst>
        </xdr:cNvPr>
        <xdr:cNvSpPr txBox="1"/>
      </xdr:nvSpPr>
      <xdr:spPr>
        <a:xfrm>
          <a:off x="22199600" y="9390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14369</xdr:rowOff>
    </xdr:from>
    <xdr:to>
      <xdr:col>116</xdr:col>
      <xdr:colOff>152400</xdr:colOff>
      <xdr:row>56</xdr:row>
      <xdr:rowOff>14369</xdr:rowOff>
    </xdr:to>
    <xdr:cxnSp macro="">
      <xdr:nvCxnSpPr>
        <xdr:cNvPr id="499" name="直線コネクタ 498">
          <a:extLst>
            <a:ext uri="{FF2B5EF4-FFF2-40B4-BE49-F238E27FC236}">
              <a16:creationId xmlns:a16="http://schemas.microsoft.com/office/drawing/2014/main" id="{E99804C2-ADDE-4E74-A6B2-E8D11DD789EE}"/>
            </a:ext>
          </a:extLst>
        </xdr:cNvPr>
        <xdr:cNvCxnSpPr/>
      </xdr:nvCxnSpPr>
      <xdr:spPr>
        <a:xfrm>
          <a:off x="22072600" y="9615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61231</xdr:rowOff>
    </xdr:from>
    <xdr:ext cx="469744" cy="259045"/>
    <xdr:sp macro="" textlink="">
      <xdr:nvSpPr>
        <xdr:cNvPr id="500" name="【学校施設】&#10;一人当たり面積平均値テキスト">
          <a:extLst>
            <a:ext uri="{FF2B5EF4-FFF2-40B4-BE49-F238E27FC236}">
              <a16:creationId xmlns:a16="http://schemas.microsoft.com/office/drawing/2014/main" id="{19419859-4788-4B19-A7DC-95F718881619}"/>
            </a:ext>
          </a:extLst>
        </xdr:cNvPr>
        <xdr:cNvSpPr txBox="1"/>
      </xdr:nvSpPr>
      <xdr:spPr>
        <a:xfrm>
          <a:off x="22199600" y="105196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38354</xdr:rowOff>
    </xdr:from>
    <xdr:to>
      <xdr:col>116</xdr:col>
      <xdr:colOff>114300</xdr:colOff>
      <xdr:row>62</xdr:row>
      <xdr:rowOff>139954</xdr:rowOff>
    </xdr:to>
    <xdr:sp macro="" textlink="">
      <xdr:nvSpPr>
        <xdr:cNvPr id="501" name="フローチャート: 判断 500">
          <a:extLst>
            <a:ext uri="{FF2B5EF4-FFF2-40B4-BE49-F238E27FC236}">
              <a16:creationId xmlns:a16="http://schemas.microsoft.com/office/drawing/2014/main" id="{F5B70B02-4EB9-45DD-9DB7-156C31DD70A2}"/>
            </a:ext>
          </a:extLst>
        </xdr:cNvPr>
        <xdr:cNvSpPr/>
      </xdr:nvSpPr>
      <xdr:spPr>
        <a:xfrm>
          <a:off x="22110700" y="10668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50764</xdr:rowOff>
    </xdr:from>
    <xdr:to>
      <xdr:col>112</xdr:col>
      <xdr:colOff>38100</xdr:colOff>
      <xdr:row>62</xdr:row>
      <xdr:rowOff>152364</xdr:rowOff>
    </xdr:to>
    <xdr:sp macro="" textlink="">
      <xdr:nvSpPr>
        <xdr:cNvPr id="502" name="フローチャート: 判断 501">
          <a:extLst>
            <a:ext uri="{FF2B5EF4-FFF2-40B4-BE49-F238E27FC236}">
              <a16:creationId xmlns:a16="http://schemas.microsoft.com/office/drawing/2014/main" id="{BD258A1D-CC5F-4B34-80B6-ABCC08CCCA1A}"/>
            </a:ext>
          </a:extLst>
        </xdr:cNvPr>
        <xdr:cNvSpPr/>
      </xdr:nvSpPr>
      <xdr:spPr>
        <a:xfrm>
          <a:off x="21272500" y="10680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55335</xdr:rowOff>
    </xdr:from>
    <xdr:to>
      <xdr:col>107</xdr:col>
      <xdr:colOff>101600</xdr:colOff>
      <xdr:row>62</xdr:row>
      <xdr:rowOff>156935</xdr:rowOff>
    </xdr:to>
    <xdr:sp macro="" textlink="">
      <xdr:nvSpPr>
        <xdr:cNvPr id="503" name="フローチャート: 判断 502">
          <a:extLst>
            <a:ext uri="{FF2B5EF4-FFF2-40B4-BE49-F238E27FC236}">
              <a16:creationId xmlns:a16="http://schemas.microsoft.com/office/drawing/2014/main" id="{CDD87EA9-7CA7-461A-88FF-C3031B45C055}"/>
            </a:ext>
          </a:extLst>
        </xdr:cNvPr>
        <xdr:cNvSpPr/>
      </xdr:nvSpPr>
      <xdr:spPr>
        <a:xfrm>
          <a:off x="20383500" y="1068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55009</xdr:rowOff>
    </xdr:from>
    <xdr:to>
      <xdr:col>102</xdr:col>
      <xdr:colOff>165100</xdr:colOff>
      <xdr:row>62</xdr:row>
      <xdr:rowOff>156609</xdr:rowOff>
    </xdr:to>
    <xdr:sp macro="" textlink="">
      <xdr:nvSpPr>
        <xdr:cNvPr id="504" name="フローチャート: 判断 503">
          <a:extLst>
            <a:ext uri="{FF2B5EF4-FFF2-40B4-BE49-F238E27FC236}">
              <a16:creationId xmlns:a16="http://schemas.microsoft.com/office/drawing/2014/main" id="{EDBCFA62-3787-4AAB-AF3C-B0BCE0474CC0}"/>
            </a:ext>
          </a:extLst>
        </xdr:cNvPr>
        <xdr:cNvSpPr/>
      </xdr:nvSpPr>
      <xdr:spPr>
        <a:xfrm>
          <a:off x="19494500" y="1068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51090</xdr:rowOff>
    </xdr:from>
    <xdr:to>
      <xdr:col>98</xdr:col>
      <xdr:colOff>38100</xdr:colOff>
      <xdr:row>62</xdr:row>
      <xdr:rowOff>152690</xdr:rowOff>
    </xdr:to>
    <xdr:sp macro="" textlink="">
      <xdr:nvSpPr>
        <xdr:cNvPr id="505" name="フローチャート: 判断 504">
          <a:extLst>
            <a:ext uri="{FF2B5EF4-FFF2-40B4-BE49-F238E27FC236}">
              <a16:creationId xmlns:a16="http://schemas.microsoft.com/office/drawing/2014/main" id="{D8045B7F-332F-49B0-873F-65943B1F1C3E}"/>
            </a:ext>
          </a:extLst>
        </xdr:cNvPr>
        <xdr:cNvSpPr/>
      </xdr:nvSpPr>
      <xdr:spPr>
        <a:xfrm>
          <a:off x="18605500" y="1068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D6ADFB6B-FA08-4CC2-8618-C27A8BD8E0BA}"/>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id="{C755B23A-A6A2-4D31-9A9F-B6A3B564EFEB}"/>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9BD13270-DC3B-4B0B-B911-B342FB0CDCA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9" name="テキスト ボックス 508">
          <a:extLst>
            <a:ext uri="{FF2B5EF4-FFF2-40B4-BE49-F238E27FC236}">
              <a16:creationId xmlns:a16="http://schemas.microsoft.com/office/drawing/2014/main" id="{B13504D7-D2A8-4E33-A3D9-4226D872D5DC}"/>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10" name="テキスト ボックス 509">
          <a:extLst>
            <a:ext uri="{FF2B5EF4-FFF2-40B4-BE49-F238E27FC236}">
              <a16:creationId xmlns:a16="http://schemas.microsoft.com/office/drawing/2014/main" id="{AF9E993E-FB38-4324-8D35-C0B052F0F25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69378</xdr:rowOff>
    </xdr:from>
    <xdr:to>
      <xdr:col>116</xdr:col>
      <xdr:colOff>114300</xdr:colOff>
      <xdr:row>62</xdr:row>
      <xdr:rowOff>170978</xdr:rowOff>
    </xdr:to>
    <xdr:sp macro="" textlink="">
      <xdr:nvSpPr>
        <xdr:cNvPr id="511" name="楕円 510">
          <a:extLst>
            <a:ext uri="{FF2B5EF4-FFF2-40B4-BE49-F238E27FC236}">
              <a16:creationId xmlns:a16="http://schemas.microsoft.com/office/drawing/2014/main" id="{5AEFD471-AE4A-4107-951F-2E833A10EA45}"/>
            </a:ext>
          </a:extLst>
        </xdr:cNvPr>
        <xdr:cNvSpPr/>
      </xdr:nvSpPr>
      <xdr:spPr>
        <a:xfrm>
          <a:off x="22110700" y="10699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47805</xdr:rowOff>
    </xdr:from>
    <xdr:ext cx="469744" cy="259045"/>
    <xdr:sp macro="" textlink="">
      <xdr:nvSpPr>
        <xdr:cNvPr id="512" name="【学校施設】&#10;一人当たり面積該当値テキスト">
          <a:extLst>
            <a:ext uri="{FF2B5EF4-FFF2-40B4-BE49-F238E27FC236}">
              <a16:creationId xmlns:a16="http://schemas.microsoft.com/office/drawing/2014/main" id="{2456E5DE-7AAC-4B65-BA52-621C92E0F4F0}"/>
            </a:ext>
          </a:extLst>
        </xdr:cNvPr>
        <xdr:cNvSpPr txBox="1"/>
      </xdr:nvSpPr>
      <xdr:spPr>
        <a:xfrm>
          <a:off x="22199600" y="10677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61214</xdr:rowOff>
    </xdr:from>
    <xdr:to>
      <xdr:col>112</xdr:col>
      <xdr:colOff>38100</xdr:colOff>
      <xdr:row>62</xdr:row>
      <xdr:rowOff>162814</xdr:rowOff>
    </xdr:to>
    <xdr:sp macro="" textlink="">
      <xdr:nvSpPr>
        <xdr:cNvPr id="513" name="楕円 512">
          <a:extLst>
            <a:ext uri="{FF2B5EF4-FFF2-40B4-BE49-F238E27FC236}">
              <a16:creationId xmlns:a16="http://schemas.microsoft.com/office/drawing/2014/main" id="{C33B5EA8-6883-40FB-A84B-F61BBB231AE5}"/>
            </a:ext>
          </a:extLst>
        </xdr:cNvPr>
        <xdr:cNvSpPr/>
      </xdr:nvSpPr>
      <xdr:spPr>
        <a:xfrm>
          <a:off x="21272500" y="10691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112014</xdr:rowOff>
    </xdr:from>
    <xdr:to>
      <xdr:col>116</xdr:col>
      <xdr:colOff>63500</xdr:colOff>
      <xdr:row>62</xdr:row>
      <xdr:rowOff>120178</xdr:rowOff>
    </xdr:to>
    <xdr:cxnSp macro="">
      <xdr:nvCxnSpPr>
        <xdr:cNvPr id="514" name="直線コネクタ 513">
          <a:extLst>
            <a:ext uri="{FF2B5EF4-FFF2-40B4-BE49-F238E27FC236}">
              <a16:creationId xmlns:a16="http://schemas.microsoft.com/office/drawing/2014/main" id="{34FB2DFD-D991-412E-BBE5-60F49C4DBC4F}"/>
            </a:ext>
          </a:extLst>
        </xdr:cNvPr>
        <xdr:cNvCxnSpPr/>
      </xdr:nvCxnSpPr>
      <xdr:spPr>
        <a:xfrm>
          <a:off x="21323300" y="10741914"/>
          <a:ext cx="8382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67092</xdr:rowOff>
    </xdr:from>
    <xdr:to>
      <xdr:col>107</xdr:col>
      <xdr:colOff>101600</xdr:colOff>
      <xdr:row>62</xdr:row>
      <xdr:rowOff>168692</xdr:rowOff>
    </xdr:to>
    <xdr:sp macro="" textlink="">
      <xdr:nvSpPr>
        <xdr:cNvPr id="515" name="楕円 514">
          <a:extLst>
            <a:ext uri="{FF2B5EF4-FFF2-40B4-BE49-F238E27FC236}">
              <a16:creationId xmlns:a16="http://schemas.microsoft.com/office/drawing/2014/main" id="{20AC8A19-FEB4-4ECF-89D2-0032BFF997F2}"/>
            </a:ext>
          </a:extLst>
        </xdr:cNvPr>
        <xdr:cNvSpPr/>
      </xdr:nvSpPr>
      <xdr:spPr>
        <a:xfrm>
          <a:off x="20383500" y="10696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112014</xdr:rowOff>
    </xdr:from>
    <xdr:to>
      <xdr:col>111</xdr:col>
      <xdr:colOff>177800</xdr:colOff>
      <xdr:row>62</xdr:row>
      <xdr:rowOff>117892</xdr:rowOff>
    </xdr:to>
    <xdr:cxnSp macro="">
      <xdr:nvCxnSpPr>
        <xdr:cNvPr id="516" name="直線コネクタ 515">
          <a:extLst>
            <a:ext uri="{FF2B5EF4-FFF2-40B4-BE49-F238E27FC236}">
              <a16:creationId xmlns:a16="http://schemas.microsoft.com/office/drawing/2014/main" id="{76FA9F43-362B-4B81-831C-3F73EA26C9C4}"/>
            </a:ext>
          </a:extLst>
        </xdr:cNvPr>
        <xdr:cNvCxnSpPr/>
      </xdr:nvCxnSpPr>
      <xdr:spPr>
        <a:xfrm flipV="1">
          <a:off x="20434300" y="10741914"/>
          <a:ext cx="889000" cy="5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105954</xdr:rowOff>
    </xdr:from>
    <xdr:to>
      <xdr:col>102</xdr:col>
      <xdr:colOff>165100</xdr:colOff>
      <xdr:row>63</xdr:row>
      <xdr:rowOff>36104</xdr:rowOff>
    </xdr:to>
    <xdr:sp macro="" textlink="">
      <xdr:nvSpPr>
        <xdr:cNvPr id="517" name="楕円 516">
          <a:extLst>
            <a:ext uri="{FF2B5EF4-FFF2-40B4-BE49-F238E27FC236}">
              <a16:creationId xmlns:a16="http://schemas.microsoft.com/office/drawing/2014/main" id="{0A8AD83B-7D33-4ABE-A601-E9071202AA3D}"/>
            </a:ext>
          </a:extLst>
        </xdr:cNvPr>
        <xdr:cNvSpPr/>
      </xdr:nvSpPr>
      <xdr:spPr>
        <a:xfrm>
          <a:off x="19494500" y="10735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117892</xdr:rowOff>
    </xdr:from>
    <xdr:to>
      <xdr:col>107</xdr:col>
      <xdr:colOff>50800</xdr:colOff>
      <xdr:row>62</xdr:row>
      <xdr:rowOff>156754</xdr:rowOff>
    </xdr:to>
    <xdr:cxnSp macro="">
      <xdr:nvCxnSpPr>
        <xdr:cNvPr id="518" name="直線コネクタ 517">
          <a:extLst>
            <a:ext uri="{FF2B5EF4-FFF2-40B4-BE49-F238E27FC236}">
              <a16:creationId xmlns:a16="http://schemas.microsoft.com/office/drawing/2014/main" id="{3DF7B7CF-CD5D-4C26-80B6-9E54572BE239}"/>
            </a:ext>
          </a:extLst>
        </xdr:cNvPr>
        <xdr:cNvCxnSpPr/>
      </xdr:nvCxnSpPr>
      <xdr:spPr>
        <a:xfrm flipV="1">
          <a:off x="19545300" y="10747792"/>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109547</xdr:rowOff>
    </xdr:from>
    <xdr:to>
      <xdr:col>98</xdr:col>
      <xdr:colOff>38100</xdr:colOff>
      <xdr:row>63</xdr:row>
      <xdr:rowOff>39697</xdr:rowOff>
    </xdr:to>
    <xdr:sp macro="" textlink="">
      <xdr:nvSpPr>
        <xdr:cNvPr id="519" name="楕円 518">
          <a:extLst>
            <a:ext uri="{FF2B5EF4-FFF2-40B4-BE49-F238E27FC236}">
              <a16:creationId xmlns:a16="http://schemas.microsoft.com/office/drawing/2014/main" id="{DCDB0ECB-37E4-43CB-8325-A9EED2E9BBF4}"/>
            </a:ext>
          </a:extLst>
        </xdr:cNvPr>
        <xdr:cNvSpPr/>
      </xdr:nvSpPr>
      <xdr:spPr>
        <a:xfrm>
          <a:off x="18605500" y="10739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156754</xdr:rowOff>
    </xdr:from>
    <xdr:to>
      <xdr:col>102</xdr:col>
      <xdr:colOff>114300</xdr:colOff>
      <xdr:row>62</xdr:row>
      <xdr:rowOff>160347</xdr:rowOff>
    </xdr:to>
    <xdr:cxnSp macro="">
      <xdr:nvCxnSpPr>
        <xdr:cNvPr id="520" name="直線コネクタ 519">
          <a:extLst>
            <a:ext uri="{FF2B5EF4-FFF2-40B4-BE49-F238E27FC236}">
              <a16:creationId xmlns:a16="http://schemas.microsoft.com/office/drawing/2014/main" id="{25E29CD2-EDC4-43AC-8F87-6BC08002BA86}"/>
            </a:ext>
          </a:extLst>
        </xdr:cNvPr>
        <xdr:cNvCxnSpPr/>
      </xdr:nvCxnSpPr>
      <xdr:spPr>
        <a:xfrm flipV="1">
          <a:off x="18656300" y="10786654"/>
          <a:ext cx="889000" cy="3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168891</xdr:rowOff>
    </xdr:from>
    <xdr:ext cx="469744" cy="259045"/>
    <xdr:sp macro="" textlink="">
      <xdr:nvSpPr>
        <xdr:cNvPr id="521" name="n_1aveValue【学校施設】&#10;一人当たり面積">
          <a:extLst>
            <a:ext uri="{FF2B5EF4-FFF2-40B4-BE49-F238E27FC236}">
              <a16:creationId xmlns:a16="http://schemas.microsoft.com/office/drawing/2014/main" id="{9AC3E0FF-78AE-4B6C-BED1-1899FA916546}"/>
            </a:ext>
          </a:extLst>
        </xdr:cNvPr>
        <xdr:cNvSpPr txBox="1"/>
      </xdr:nvSpPr>
      <xdr:spPr>
        <a:xfrm>
          <a:off x="21075727" y="10455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2012</xdr:rowOff>
    </xdr:from>
    <xdr:ext cx="469744" cy="259045"/>
    <xdr:sp macro="" textlink="">
      <xdr:nvSpPr>
        <xdr:cNvPr id="522" name="n_2aveValue【学校施設】&#10;一人当たり面積">
          <a:extLst>
            <a:ext uri="{FF2B5EF4-FFF2-40B4-BE49-F238E27FC236}">
              <a16:creationId xmlns:a16="http://schemas.microsoft.com/office/drawing/2014/main" id="{93533D36-B07D-4E1B-A3E6-BAFF8BD4D0E5}"/>
            </a:ext>
          </a:extLst>
        </xdr:cNvPr>
        <xdr:cNvSpPr txBox="1"/>
      </xdr:nvSpPr>
      <xdr:spPr>
        <a:xfrm>
          <a:off x="20199427" y="10460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1686</xdr:rowOff>
    </xdr:from>
    <xdr:ext cx="469744" cy="259045"/>
    <xdr:sp macro="" textlink="">
      <xdr:nvSpPr>
        <xdr:cNvPr id="523" name="n_3aveValue【学校施設】&#10;一人当たり面積">
          <a:extLst>
            <a:ext uri="{FF2B5EF4-FFF2-40B4-BE49-F238E27FC236}">
              <a16:creationId xmlns:a16="http://schemas.microsoft.com/office/drawing/2014/main" id="{EC96D09D-9E57-4F76-885D-3C0797A38860}"/>
            </a:ext>
          </a:extLst>
        </xdr:cNvPr>
        <xdr:cNvSpPr txBox="1"/>
      </xdr:nvSpPr>
      <xdr:spPr>
        <a:xfrm>
          <a:off x="19310427" y="10460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169217</xdr:rowOff>
    </xdr:from>
    <xdr:ext cx="469744" cy="259045"/>
    <xdr:sp macro="" textlink="">
      <xdr:nvSpPr>
        <xdr:cNvPr id="524" name="n_4aveValue【学校施設】&#10;一人当たり面積">
          <a:extLst>
            <a:ext uri="{FF2B5EF4-FFF2-40B4-BE49-F238E27FC236}">
              <a16:creationId xmlns:a16="http://schemas.microsoft.com/office/drawing/2014/main" id="{B89DE8C1-FE45-4724-A1F6-DC380C9E1ECD}"/>
            </a:ext>
          </a:extLst>
        </xdr:cNvPr>
        <xdr:cNvSpPr txBox="1"/>
      </xdr:nvSpPr>
      <xdr:spPr>
        <a:xfrm>
          <a:off x="18421427" y="10456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153941</xdr:rowOff>
    </xdr:from>
    <xdr:ext cx="469744" cy="259045"/>
    <xdr:sp macro="" textlink="">
      <xdr:nvSpPr>
        <xdr:cNvPr id="525" name="n_1mainValue【学校施設】&#10;一人当たり面積">
          <a:extLst>
            <a:ext uri="{FF2B5EF4-FFF2-40B4-BE49-F238E27FC236}">
              <a16:creationId xmlns:a16="http://schemas.microsoft.com/office/drawing/2014/main" id="{B0AE4561-CC4F-4F63-9A56-2EF7ABD812A0}"/>
            </a:ext>
          </a:extLst>
        </xdr:cNvPr>
        <xdr:cNvSpPr txBox="1"/>
      </xdr:nvSpPr>
      <xdr:spPr>
        <a:xfrm>
          <a:off x="21075727" y="10783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159819</xdr:rowOff>
    </xdr:from>
    <xdr:ext cx="469744" cy="259045"/>
    <xdr:sp macro="" textlink="">
      <xdr:nvSpPr>
        <xdr:cNvPr id="526" name="n_2mainValue【学校施設】&#10;一人当たり面積">
          <a:extLst>
            <a:ext uri="{FF2B5EF4-FFF2-40B4-BE49-F238E27FC236}">
              <a16:creationId xmlns:a16="http://schemas.microsoft.com/office/drawing/2014/main" id="{EF044FE0-E350-4ECF-9D60-DD63027F7DF7}"/>
            </a:ext>
          </a:extLst>
        </xdr:cNvPr>
        <xdr:cNvSpPr txBox="1"/>
      </xdr:nvSpPr>
      <xdr:spPr>
        <a:xfrm>
          <a:off x="20199427" y="10789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27231</xdr:rowOff>
    </xdr:from>
    <xdr:ext cx="469744" cy="259045"/>
    <xdr:sp macro="" textlink="">
      <xdr:nvSpPr>
        <xdr:cNvPr id="527" name="n_3mainValue【学校施設】&#10;一人当たり面積">
          <a:extLst>
            <a:ext uri="{FF2B5EF4-FFF2-40B4-BE49-F238E27FC236}">
              <a16:creationId xmlns:a16="http://schemas.microsoft.com/office/drawing/2014/main" id="{8E885AF6-D92C-4017-8EBC-45DDBBEE1E5E}"/>
            </a:ext>
          </a:extLst>
        </xdr:cNvPr>
        <xdr:cNvSpPr txBox="1"/>
      </xdr:nvSpPr>
      <xdr:spPr>
        <a:xfrm>
          <a:off x="19310427" y="10828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30824</xdr:rowOff>
    </xdr:from>
    <xdr:ext cx="469744" cy="259045"/>
    <xdr:sp macro="" textlink="">
      <xdr:nvSpPr>
        <xdr:cNvPr id="528" name="n_4mainValue【学校施設】&#10;一人当たり面積">
          <a:extLst>
            <a:ext uri="{FF2B5EF4-FFF2-40B4-BE49-F238E27FC236}">
              <a16:creationId xmlns:a16="http://schemas.microsoft.com/office/drawing/2014/main" id="{44AFB3D8-338E-4BD7-9140-8789930994EE}"/>
            </a:ext>
          </a:extLst>
        </xdr:cNvPr>
        <xdr:cNvSpPr txBox="1"/>
      </xdr:nvSpPr>
      <xdr:spPr>
        <a:xfrm>
          <a:off x="18421427" y="10832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9" name="正方形/長方形 528">
          <a:extLst>
            <a:ext uri="{FF2B5EF4-FFF2-40B4-BE49-F238E27FC236}">
              <a16:creationId xmlns:a16="http://schemas.microsoft.com/office/drawing/2014/main" id="{B1658DFF-83D9-4C81-822C-7B3A6E0EE6CA}"/>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30" name="正方形/長方形 529">
          <a:extLst>
            <a:ext uri="{FF2B5EF4-FFF2-40B4-BE49-F238E27FC236}">
              <a16:creationId xmlns:a16="http://schemas.microsoft.com/office/drawing/2014/main" id="{03CC48FD-B86E-4E86-9EA3-D995737005C3}"/>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1" name="正方形/長方形 530">
          <a:extLst>
            <a:ext uri="{FF2B5EF4-FFF2-40B4-BE49-F238E27FC236}">
              <a16:creationId xmlns:a16="http://schemas.microsoft.com/office/drawing/2014/main" id="{F169ACA1-2A3F-4D97-B578-E6A8F0058DC9}"/>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2" name="正方形/長方形 531">
          <a:extLst>
            <a:ext uri="{FF2B5EF4-FFF2-40B4-BE49-F238E27FC236}">
              <a16:creationId xmlns:a16="http://schemas.microsoft.com/office/drawing/2014/main" id="{54DFB3EF-9C09-4AFD-80C1-357808C2FD01}"/>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3" name="正方形/長方形 532">
          <a:extLst>
            <a:ext uri="{FF2B5EF4-FFF2-40B4-BE49-F238E27FC236}">
              <a16:creationId xmlns:a16="http://schemas.microsoft.com/office/drawing/2014/main" id="{E2AEDD23-653B-4529-BBBD-1348C4833AC6}"/>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4" name="正方形/長方形 533">
          <a:extLst>
            <a:ext uri="{FF2B5EF4-FFF2-40B4-BE49-F238E27FC236}">
              <a16:creationId xmlns:a16="http://schemas.microsoft.com/office/drawing/2014/main" id="{E8D5F8CA-CC64-4579-800F-2BD166A318C7}"/>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5" name="正方形/長方形 534">
          <a:extLst>
            <a:ext uri="{FF2B5EF4-FFF2-40B4-BE49-F238E27FC236}">
              <a16:creationId xmlns:a16="http://schemas.microsoft.com/office/drawing/2014/main" id="{A5CD7096-40DC-455B-82E1-20EA0D2CCAD9}"/>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6" name="正方形/長方形 535">
          <a:extLst>
            <a:ext uri="{FF2B5EF4-FFF2-40B4-BE49-F238E27FC236}">
              <a16:creationId xmlns:a16="http://schemas.microsoft.com/office/drawing/2014/main" id="{4BDC801B-163C-45ED-9671-701957A4AEE3}"/>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37" name="正方形/長方形 536">
          <a:extLst>
            <a:ext uri="{FF2B5EF4-FFF2-40B4-BE49-F238E27FC236}">
              <a16:creationId xmlns:a16="http://schemas.microsoft.com/office/drawing/2014/main" id="{EC9DA321-4521-4825-BE1D-C238B927BE36}"/>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38" name="正方形/長方形 537">
          <a:extLst>
            <a:ext uri="{FF2B5EF4-FFF2-40B4-BE49-F238E27FC236}">
              <a16:creationId xmlns:a16="http://schemas.microsoft.com/office/drawing/2014/main" id="{4AE0CB4E-3D8A-4A5F-8A69-AD147291D656}"/>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39" name="正方形/長方形 538">
          <a:extLst>
            <a:ext uri="{FF2B5EF4-FFF2-40B4-BE49-F238E27FC236}">
              <a16:creationId xmlns:a16="http://schemas.microsoft.com/office/drawing/2014/main" id="{C9E10883-DEEB-4311-B2B8-2524E3346508}"/>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40" name="正方形/長方形 539">
          <a:extLst>
            <a:ext uri="{FF2B5EF4-FFF2-40B4-BE49-F238E27FC236}">
              <a16:creationId xmlns:a16="http://schemas.microsoft.com/office/drawing/2014/main" id="{F9509602-F432-42BD-A0C8-1E1AEB08FA9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41" name="正方形/長方形 540">
          <a:extLst>
            <a:ext uri="{FF2B5EF4-FFF2-40B4-BE49-F238E27FC236}">
              <a16:creationId xmlns:a16="http://schemas.microsoft.com/office/drawing/2014/main" id="{106C7C63-647C-4147-A24A-D7206F12E38A}"/>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42" name="正方形/長方形 541">
          <a:extLst>
            <a:ext uri="{FF2B5EF4-FFF2-40B4-BE49-F238E27FC236}">
              <a16:creationId xmlns:a16="http://schemas.microsoft.com/office/drawing/2014/main" id="{3B883980-3335-4AFD-8123-1A1083CABC0D}"/>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43" name="正方形/長方形 542">
          <a:extLst>
            <a:ext uri="{FF2B5EF4-FFF2-40B4-BE49-F238E27FC236}">
              <a16:creationId xmlns:a16="http://schemas.microsoft.com/office/drawing/2014/main" id="{EDF0FB27-1A06-44C2-AB8E-F7AA14EEAACB}"/>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44" name="正方形/長方形 543">
          <a:extLst>
            <a:ext uri="{FF2B5EF4-FFF2-40B4-BE49-F238E27FC236}">
              <a16:creationId xmlns:a16="http://schemas.microsoft.com/office/drawing/2014/main" id="{F0EF0F72-15D0-49E4-A999-E2AC384556AA}"/>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45" name="正方形/長方形 544">
          <a:extLst>
            <a:ext uri="{FF2B5EF4-FFF2-40B4-BE49-F238E27FC236}">
              <a16:creationId xmlns:a16="http://schemas.microsoft.com/office/drawing/2014/main" id="{1E472F1A-74F6-407A-A161-2D116D5FE8EC}"/>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6" name="正方形/長方形 545">
          <a:extLst>
            <a:ext uri="{FF2B5EF4-FFF2-40B4-BE49-F238E27FC236}">
              <a16:creationId xmlns:a16="http://schemas.microsoft.com/office/drawing/2014/main" id="{80CCDC8F-014C-49A2-AE7B-23AB9CCA49F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7" name="正方形/長方形 546">
          <a:extLst>
            <a:ext uri="{FF2B5EF4-FFF2-40B4-BE49-F238E27FC236}">
              <a16:creationId xmlns:a16="http://schemas.microsoft.com/office/drawing/2014/main" id="{59215BE4-042E-4CD9-8601-072F4CB891B9}"/>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8" name="正方形/長方形 547">
          <a:extLst>
            <a:ext uri="{FF2B5EF4-FFF2-40B4-BE49-F238E27FC236}">
              <a16:creationId xmlns:a16="http://schemas.microsoft.com/office/drawing/2014/main" id="{FEE6AB7A-1F61-4CBB-9A65-8E504A809D23}"/>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9" name="正方形/長方形 548">
          <a:extLst>
            <a:ext uri="{FF2B5EF4-FFF2-40B4-BE49-F238E27FC236}">
              <a16:creationId xmlns:a16="http://schemas.microsoft.com/office/drawing/2014/main" id="{25540D1D-9278-4A76-B1BB-D06E29A6B193}"/>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50" name="正方形/長方形 549">
          <a:extLst>
            <a:ext uri="{FF2B5EF4-FFF2-40B4-BE49-F238E27FC236}">
              <a16:creationId xmlns:a16="http://schemas.microsoft.com/office/drawing/2014/main" id="{6EF31276-3C68-4034-9F10-BE04F607CEC4}"/>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51" name="正方形/長方形 550">
          <a:extLst>
            <a:ext uri="{FF2B5EF4-FFF2-40B4-BE49-F238E27FC236}">
              <a16:creationId xmlns:a16="http://schemas.microsoft.com/office/drawing/2014/main" id="{9F63A644-2259-4C75-8068-065900C96FF1}"/>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2" name="正方形/長方形 551">
          <a:extLst>
            <a:ext uri="{FF2B5EF4-FFF2-40B4-BE49-F238E27FC236}">
              <a16:creationId xmlns:a16="http://schemas.microsoft.com/office/drawing/2014/main" id="{4B4FF44E-B223-4A47-BB60-317FE8172A3E}"/>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553" name="正方形/長方形 552">
          <a:extLst>
            <a:ext uri="{FF2B5EF4-FFF2-40B4-BE49-F238E27FC236}">
              <a16:creationId xmlns:a16="http://schemas.microsoft.com/office/drawing/2014/main" id="{A589A093-CA04-4E74-BA6A-409D9EE239CE}"/>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54" name="正方形/長方形 553">
          <a:extLst>
            <a:ext uri="{FF2B5EF4-FFF2-40B4-BE49-F238E27FC236}">
              <a16:creationId xmlns:a16="http://schemas.microsoft.com/office/drawing/2014/main" id="{4CAFBB0F-E7D0-41A9-96A2-D57D2DEEF85F}"/>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55" name="正方形/長方形 554">
          <a:extLst>
            <a:ext uri="{FF2B5EF4-FFF2-40B4-BE49-F238E27FC236}">
              <a16:creationId xmlns:a16="http://schemas.microsoft.com/office/drawing/2014/main" id="{244CC310-4C05-4DC4-B880-43685DF79751}"/>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56" name="正方形/長方形 555">
          <a:extLst>
            <a:ext uri="{FF2B5EF4-FFF2-40B4-BE49-F238E27FC236}">
              <a16:creationId xmlns:a16="http://schemas.microsoft.com/office/drawing/2014/main" id="{C15F626F-D3A1-4A17-A9F4-0827E83AA3ED}"/>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57" name="正方形/長方形 556">
          <a:extLst>
            <a:ext uri="{FF2B5EF4-FFF2-40B4-BE49-F238E27FC236}">
              <a16:creationId xmlns:a16="http://schemas.microsoft.com/office/drawing/2014/main" id="{82F60695-D13C-4198-A78D-445D78C3A81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58" name="正方形/長方形 557">
          <a:extLst>
            <a:ext uri="{FF2B5EF4-FFF2-40B4-BE49-F238E27FC236}">
              <a16:creationId xmlns:a16="http://schemas.microsoft.com/office/drawing/2014/main" id="{55A95EB2-A200-477D-A80B-59851E0D3832}"/>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59" name="正方形/長方形 558">
          <a:extLst>
            <a:ext uri="{FF2B5EF4-FFF2-40B4-BE49-F238E27FC236}">
              <a16:creationId xmlns:a16="http://schemas.microsoft.com/office/drawing/2014/main" id="{A3C4586A-1EF7-4164-A8C7-E65D98E5706D}"/>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60" name="正方形/長方形 559">
          <a:extLst>
            <a:ext uri="{FF2B5EF4-FFF2-40B4-BE49-F238E27FC236}">
              <a16:creationId xmlns:a16="http://schemas.microsoft.com/office/drawing/2014/main" id="{41AFABD6-E18A-44C6-BF5C-A3338A36B52B}"/>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561" name="正方形/長方形 560">
          <a:extLst>
            <a:ext uri="{FF2B5EF4-FFF2-40B4-BE49-F238E27FC236}">
              <a16:creationId xmlns:a16="http://schemas.microsoft.com/office/drawing/2014/main" id="{01B552FE-2074-42EB-8C6D-73D111A23A01}"/>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62" name="正方形/長方形 561">
          <a:extLst>
            <a:ext uri="{FF2B5EF4-FFF2-40B4-BE49-F238E27FC236}">
              <a16:creationId xmlns:a16="http://schemas.microsoft.com/office/drawing/2014/main" id="{3B451C7F-7F1E-4658-A3ED-4A8BA058F29C}"/>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63" name="テキスト ボックス 562">
          <a:extLst>
            <a:ext uri="{FF2B5EF4-FFF2-40B4-BE49-F238E27FC236}">
              <a16:creationId xmlns:a16="http://schemas.microsoft.com/office/drawing/2014/main" id="{EAF5FA76-C932-4CF2-A677-F3ACAB01E86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　公営住宅は、償却率も低く（施設として新しい）、一人当たり面積も毎年増加し、また全国平均以上となっていることから、比較的充実した整備が行われていると見えるが、平成</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26</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年に一部団地の建て替えが行われたことによる減価償却率の押し下げ効果がでているためである。詳細を確認すると、公営住宅の一部団地や学校施設、総資産の約半分を占めるインフラ資産（道路等）については、かなり耐用年数を経過しながら応急処置的な整備改修で対応している部分も多々あり、やはり町全体的にハード面の老朽化が進んでいるといえる。　</a:t>
          </a:r>
          <a:endParaRPr lang="ja-JP" altLang="ja-JP" sz="1050">
            <a:effectLst/>
            <a:latin typeface="ＭＳ Ｐゴシック" panose="020B0600070205080204" pitchFamily="50" charset="-128"/>
            <a:ea typeface="ＭＳ Ｐゴシック" panose="020B0600070205080204" pitchFamily="50" charset="-128"/>
          </a:endParaRPr>
        </a:p>
        <a:p>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　各施設について、一人当たり金額や財産量等も考慮しながら、建替え、改修、廃止等の方針について検討していく必要がある。</a:t>
          </a:r>
          <a:endParaRPr lang="ja-JP" altLang="ja-JP" sz="105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85F3D63-DEA2-40A6-B0C7-37642D8622C1}"/>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64EAEC7-BB38-4349-B56D-8FEA4306E841}"/>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D3D87A2-5F0D-4C6C-83D1-E4C858654E9F}"/>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EB7D118-94C6-4804-92DD-E119EF419D1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長崎県波佐見町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0E70D45-23AF-4A0C-A305-76D93563B59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A09F567-3602-4D5C-830C-E7E21FA804B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529ED19-9D1C-48FE-BF13-E35EED59067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B47EE76-6982-49F0-93F8-577F562C074E}"/>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AC57904-25C2-40B3-86DC-C1CDB78D94F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47E6D24-4ABB-472B-B828-791A2888818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14,111
14,030
56.00
10,363,274
9,999,927
77,285
4,112,518
6,732,733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2F34C14-9B65-4BA0-ABB1-FFE3AFC0CF48}"/>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0881CAA-C215-4D65-B0C0-74EECB8F164D}"/>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9A24583-BF6B-46DC-8B50-B8482E3E0287}"/>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33004F2-F4DE-4397-9180-9BE81BB03BA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8E19808-11A5-42B9-9398-7C179462396C}"/>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AA76AF07-67AC-4B42-BBE0-6F08FD2053BA}"/>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1E5E182-29AE-4C2B-ACE4-BDDA60F9FDF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C0F8D76-CFFC-481D-80A3-CFC81C43D55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E2BC280-FCB7-4DF6-97A3-FEBCBC7AD9AB}"/>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0A13691-5B28-487B-97FA-EE02A67DD9D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629C0D1-DF0A-42A4-B08C-675A6A692EC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63AE3BC-E537-4B82-8839-AEF3E41054A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518C51D-BDA8-4B66-9E15-9BE44659B9F3}"/>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B74FB9B-1A96-410F-B1C6-D69275573667}"/>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6BBB6B1-9C77-44C7-A971-A9CC29C8745D}"/>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2353914-FD9D-43BA-9884-C9B58ADDBF47}"/>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BAB3D73-3F9E-4E9F-BF8A-0BB933C471DB}"/>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28C235C-D9E9-4156-96FD-2DDD9668AC1F}"/>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2CDEB7A-B407-43D7-8EDD-689E8ED98FA7}"/>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3691284-7659-4D37-A522-D3FB6F104D86}"/>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9428F0F-506E-46A4-8875-A767AD3959B9}"/>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C09EBFD-95BD-4B8A-8FCB-C62BB45BFA6D}"/>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4A2E3FD-97B9-4CA2-AEF7-024C3A651D44}"/>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827F5CD-B89A-4F0F-835C-F7F4AF4B4CDC}"/>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60A9E29-E65D-43A0-B28E-AA8D53F57FC2}"/>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A85AA43-DF0F-46F3-9583-49C7AC276F25}"/>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9CE18AF-1B94-4D6A-9C90-C8CED98CDF9F}"/>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7BDC0C8-DE2C-4981-A472-FC5A40F2AD7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6DDE5F2-C6E7-4CC8-9E02-15B34EADFBDA}"/>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A08A674B-8D81-443E-9B7B-B834884B50B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B98A1F7D-E818-4F4D-AB7A-A41388FF05C4}"/>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B470B739-B2E7-4DC0-8D67-FF30B950CCAA}"/>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9F3CE2B9-B995-44F8-BED4-EF9B349BCFC1}"/>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13611C7A-0971-4944-B9AD-9B1FBB75DD9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A32F4204-A8E7-4E58-8A7B-47E9EA78C524}"/>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909875A4-825F-44D7-AB05-1048D3302296}"/>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4B1268B6-7380-4BED-B92C-9F4DE0A58938}"/>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49" name="テキスト ボックス 48">
          <a:extLst>
            <a:ext uri="{FF2B5EF4-FFF2-40B4-BE49-F238E27FC236}">
              <a16:creationId xmlns:a16="http://schemas.microsoft.com/office/drawing/2014/main" id="{5068AC6B-DFFC-4ECC-B056-9833B3FB2693}"/>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50" name="直線コネクタ 49">
          <a:extLst>
            <a:ext uri="{FF2B5EF4-FFF2-40B4-BE49-F238E27FC236}">
              <a16:creationId xmlns:a16="http://schemas.microsoft.com/office/drawing/2014/main" id="{A9422288-D78A-4D48-A482-CFF1FFAD5775}"/>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51" name="直線コネクタ 50">
          <a:extLst>
            <a:ext uri="{FF2B5EF4-FFF2-40B4-BE49-F238E27FC236}">
              <a16:creationId xmlns:a16="http://schemas.microsoft.com/office/drawing/2014/main" id="{BCC5BA76-5856-44F6-B90A-5311861B624B}"/>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52" name="テキスト ボックス 51">
          <a:extLst>
            <a:ext uri="{FF2B5EF4-FFF2-40B4-BE49-F238E27FC236}">
              <a16:creationId xmlns:a16="http://schemas.microsoft.com/office/drawing/2014/main" id="{BC4E14A9-59A5-46B0-A4FB-24CBDE29D97D}"/>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53" name="直線コネクタ 52">
          <a:extLst>
            <a:ext uri="{FF2B5EF4-FFF2-40B4-BE49-F238E27FC236}">
              <a16:creationId xmlns:a16="http://schemas.microsoft.com/office/drawing/2014/main" id="{E25AF62D-C027-4AFF-8090-3EF09D5F9928}"/>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54" name="テキスト ボックス 53">
          <a:extLst>
            <a:ext uri="{FF2B5EF4-FFF2-40B4-BE49-F238E27FC236}">
              <a16:creationId xmlns:a16="http://schemas.microsoft.com/office/drawing/2014/main" id="{79166EFD-57EF-48B1-A746-F7FA9749D7E9}"/>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55" name="直線コネクタ 54">
          <a:extLst>
            <a:ext uri="{FF2B5EF4-FFF2-40B4-BE49-F238E27FC236}">
              <a16:creationId xmlns:a16="http://schemas.microsoft.com/office/drawing/2014/main" id="{6318D6D7-2B12-41D9-805E-D86EED43E85A}"/>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56" name="テキスト ボックス 55">
          <a:extLst>
            <a:ext uri="{FF2B5EF4-FFF2-40B4-BE49-F238E27FC236}">
              <a16:creationId xmlns:a16="http://schemas.microsoft.com/office/drawing/2014/main" id="{50EB40CF-DE5A-4519-8475-2A858A3FA647}"/>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57" name="直線コネクタ 56">
          <a:extLst>
            <a:ext uri="{FF2B5EF4-FFF2-40B4-BE49-F238E27FC236}">
              <a16:creationId xmlns:a16="http://schemas.microsoft.com/office/drawing/2014/main" id="{3E61C1F3-E06C-469E-9CD6-02C3D6A898E6}"/>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58" name="テキスト ボックス 57">
          <a:extLst>
            <a:ext uri="{FF2B5EF4-FFF2-40B4-BE49-F238E27FC236}">
              <a16:creationId xmlns:a16="http://schemas.microsoft.com/office/drawing/2014/main" id="{1A8273C7-25D8-4083-8E1E-558A7FA81A12}"/>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59" name="直線コネクタ 58">
          <a:extLst>
            <a:ext uri="{FF2B5EF4-FFF2-40B4-BE49-F238E27FC236}">
              <a16:creationId xmlns:a16="http://schemas.microsoft.com/office/drawing/2014/main" id="{A0FF38F5-14B7-482C-8202-45A3E52C4D24}"/>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60" name="テキスト ボックス 59">
          <a:extLst>
            <a:ext uri="{FF2B5EF4-FFF2-40B4-BE49-F238E27FC236}">
              <a16:creationId xmlns:a16="http://schemas.microsoft.com/office/drawing/2014/main" id="{D285B19C-BB3E-48CB-9078-CE4BC207922B}"/>
            </a:ext>
          </a:extLst>
        </xdr:cNvPr>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61" name="直線コネクタ 60">
          <a:extLst>
            <a:ext uri="{FF2B5EF4-FFF2-40B4-BE49-F238E27FC236}">
              <a16:creationId xmlns:a16="http://schemas.microsoft.com/office/drawing/2014/main" id="{5E380DB1-BFD2-4351-B2A6-BE78A4663CBF}"/>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62" name="テキスト ボックス 61">
          <a:extLst>
            <a:ext uri="{FF2B5EF4-FFF2-40B4-BE49-F238E27FC236}">
              <a16:creationId xmlns:a16="http://schemas.microsoft.com/office/drawing/2014/main" id="{2B0FFCD1-D6CB-4826-BF6A-59EBE4ACD463}"/>
            </a:ext>
          </a:extLst>
        </xdr:cNvPr>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63" name="直線コネクタ 62">
          <a:extLst>
            <a:ext uri="{FF2B5EF4-FFF2-40B4-BE49-F238E27FC236}">
              <a16:creationId xmlns:a16="http://schemas.microsoft.com/office/drawing/2014/main" id="{E032046B-7566-462A-8921-BF1FFDF56165}"/>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64" name="テキスト ボックス 63">
          <a:extLst>
            <a:ext uri="{FF2B5EF4-FFF2-40B4-BE49-F238E27FC236}">
              <a16:creationId xmlns:a16="http://schemas.microsoft.com/office/drawing/2014/main" id="{6F172DBB-5966-4D9F-B8F4-713C26C4A3C9}"/>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65" name="【図書館】&#10;一人当たり面積グラフ枠">
          <a:extLst>
            <a:ext uri="{FF2B5EF4-FFF2-40B4-BE49-F238E27FC236}">
              <a16:creationId xmlns:a16="http://schemas.microsoft.com/office/drawing/2014/main" id="{6BBE501C-EB8F-460E-A577-E922E90229AF}"/>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166007</xdr:rowOff>
    </xdr:from>
    <xdr:to>
      <xdr:col>54</xdr:col>
      <xdr:colOff>189865</xdr:colOff>
      <xdr:row>42</xdr:row>
      <xdr:rowOff>56606</xdr:rowOff>
    </xdr:to>
    <xdr:cxnSp macro="">
      <xdr:nvCxnSpPr>
        <xdr:cNvPr id="66" name="直線コネクタ 65">
          <a:extLst>
            <a:ext uri="{FF2B5EF4-FFF2-40B4-BE49-F238E27FC236}">
              <a16:creationId xmlns:a16="http://schemas.microsoft.com/office/drawing/2014/main" id="{DC4F84E6-97DD-4166-A8A2-25964288C88E}"/>
            </a:ext>
          </a:extLst>
        </xdr:cNvPr>
        <xdr:cNvCxnSpPr/>
      </xdr:nvCxnSpPr>
      <xdr:spPr>
        <a:xfrm flipV="1">
          <a:off x="10476865" y="5823857"/>
          <a:ext cx="0" cy="1433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60433</xdr:rowOff>
    </xdr:from>
    <xdr:ext cx="469744" cy="259045"/>
    <xdr:sp macro="" textlink="">
      <xdr:nvSpPr>
        <xdr:cNvPr id="67" name="【図書館】&#10;一人当たり面積最小値テキスト">
          <a:extLst>
            <a:ext uri="{FF2B5EF4-FFF2-40B4-BE49-F238E27FC236}">
              <a16:creationId xmlns:a16="http://schemas.microsoft.com/office/drawing/2014/main" id="{62820ED2-5512-45C2-8FD2-7C350076FDEB}"/>
            </a:ext>
          </a:extLst>
        </xdr:cNvPr>
        <xdr:cNvSpPr txBox="1"/>
      </xdr:nvSpPr>
      <xdr:spPr>
        <a:xfrm>
          <a:off x="10515600" y="726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56606</xdr:rowOff>
    </xdr:from>
    <xdr:to>
      <xdr:col>55</xdr:col>
      <xdr:colOff>88900</xdr:colOff>
      <xdr:row>42</xdr:row>
      <xdr:rowOff>56606</xdr:rowOff>
    </xdr:to>
    <xdr:cxnSp macro="">
      <xdr:nvCxnSpPr>
        <xdr:cNvPr id="68" name="直線コネクタ 67">
          <a:extLst>
            <a:ext uri="{FF2B5EF4-FFF2-40B4-BE49-F238E27FC236}">
              <a16:creationId xmlns:a16="http://schemas.microsoft.com/office/drawing/2014/main" id="{594924B8-A98D-429A-9CD5-55119F38BEA8}"/>
            </a:ext>
          </a:extLst>
        </xdr:cNvPr>
        <xdr:cNvCxnSpPr/>
      </xdr:nvCxnSpPr>
      <xdr:spPr>
        <a:xfrm>
          <a:off x="10388600" y="7257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112684</xdr:rowOff>
    </xdr:from>
    <xdr:ext cx="469744" cy="259045"/>
    <xdr:sp macro="" textlink="">
      <xdr:nvSpPr>
        <xdr:cNvPr id="69" name="【図書館】&#10;一人当たり面積最大値テキスト">
          <a:extLst>
            <a:ext uri="{FF2B5EF4-FFF2-40B4-BE49-F238E27FC236}">
              <a16:creationId xmlns:a16="http://schemas.microsoft.com/office/drawing/2014/main" id="{830FC237-2251-4791-A214-5541795ED86B}"/>
            </a:ext>
          </a:extLst>
        </xdr:cNvPr>
        <xdr:cNvSpPr txBox="1"/>
      </xdr:nvSpPr>
      <xdr:spPr>
        <a:xfrm>
          <a:off x="10515600" y="5599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166007</xdr:rowOff>
    </xdr:from>
    <xdr:to>
      <xdr:col>55</xdr:col>
      <xdr:colOff>88900</xdr:colOff>
      <xdr:row>33</xdr:row>
      <xdr:rowOff>166007</xdr:rowOff>
    </xdr:to>
    <xdr:cxnSp macro="">
      <xdr:nvCxnSpPr>
        <xdr:cNvPr id="70" name="直線コネクタ 69">
          <a:extLst>
            <a:ext uri="{FF2B5EF4-FFF2-40B4-BE49-F238E27FC236}">
              <a16:creationId xmlns:a16="http://schemas.microsoft.com/office/drawing/2014/main" id="{E99BF0B1-627B-4102-83D6-2E1F9966D637}"/>
            </a:ext>
          </a:extLst>
        </xdr:cNvPr>
        <xdr:cNvCxnSpPr/>
      </xdr:nvCxnSpPr>
      <xdr:spPr>
        <a:xfrm>
          <a:off x="10388600" y="5823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61340</xdr:rowOff>
    </xdr:from>
    <xdr:ext cx="469744" cy="259045"/>
    <xdr:sp macro="" textlink="">
      <xdr:nvSpPr>
        <xdr:cNvPr id="71" name="【図書館】&#10;一人当たり面積平均値テキスト">
          <a:extLst>
            <a:ext uri="{FF2B5EF4-FFF2-40B4-BE49-F238E27FC236}">
              <a16:creationId xmlns:a16="http://schemas.microsoft.com/office/drawing/2014/main" id="{50583F6E-7EA2-424F-AFD4-1C4C95F73BE6}"/>
            </a:ext>
          </a:extLst>
        </xdr:cNvPr>
        <xdr:cNvSpPr txBox="1"/>
      </xdr:nvSpPr>
      <xdr:spPr>
        <a:xfrm>
          <a:off x="10515600" y="67478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38463</xdr:rowOff>
    </xdr:from>
    <xdr:to>
      <xdr:col>55</xdr:col>
      <xdr:colOff>50800</xdr:colOff>
      <xdr:row>40</xdr:row>
      <xdr:rowOff>140063</xdr:rowOff>
    </xdr:to>
    <xdr:sp macro="" textlink="">
      <xdr:nvSpPr>
        <xdr:cNvPr id="72" name="フローチャート: 判断 71">
          <a:extLst>
            <a:ext uri="{FF2B5EF4-FFF2-40B4-BE49-F238E27FC236}">
              <a16:creationId xmlns:a16="http://schemas.microsoft.com/office/drawing/2014/main" id="{08FDB7B3-4D0F-4723-83F7-B455B2F50987}"/>
            </a:ext>
          </a:extLst>
        </xdr:cNvPr>
        <xdr:cNvSpPr/>
      </xdr:nvSpPr>
      <xdr:spPr>
        <a:xfrm>
          <a:off x="10426700" y="6896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48260</xdr:rowOff>
    </xdr:from>
    <xdr:to>
      <xdr:col>50</xdr:col>
      <xdr:colOff>165100</xdr:colOff>
      <xdr:row>40</xdr:row>
      <xdr:rowOff>149860</xdr:rowOff>
    </xdr:to>
    <xdr:sp macro="" textlink="">
      <xdr:nvSpPr>
        <xdr:cNvPr id="73" name="フローチャート: 判断 72">
          <a:extLst>
            <a:ext uri="{FF2B5EF4-FFF2-40B4-BE49-F238E27FC236}">
              <a16:creationId xmlns:a16="http://schemas.microsoft.com/office/drawing/2014/main" id="{429CEBCF-F1C7-458A-AFD9-2C7828620B90}"/>
            </a:ext>
          </a:extLst>
        </xdr:cNvPr>
        <xdr:cNvSpPr/>
      </xdr:nvSpPr>
      <xdr:spPr>
        <a:xfrm>
          <a:off x="9588500" y="690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51526</xdr:rowOff>
    </xdr:from>
    <xdr:to>
      <xdr:col>46</xdr:col>
      <xdr:colOff>38100</xdr:colOff>
      <xdr:row>40</xdr:row>
      <xdr:rowOff>153126</xdr:rowOff>
    </xdr:to>
    <xdr:sp macro="" textlink="">
      <xdr:nvSpPr>
        <xdr:cNvPr id="74" name="フローチャート: 判断 73">
          <a:extLst>
            <a:ext uri="{FF2B5EF4-FFF2-40B4-BE49-F238E27FC236}">
              <a16:creationId xmlns:a16="http://schemas.microsoft.com/office/drawing/2014/main" id="{DEB00D59-8834-45DC-B010-690031A7B5AC}"/>
            </a:ext>
          </a:extLst>
        </xdr:cNvPr>
        <xdr:cNvSpPr/>
      </xdr:nvSpPr>
      <xdr:spPr>
        <a:xfrm>
          <a:off x="8699500" y="690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61323</xdr:rowOff>
    </xdr:from>
    <xdr:to>
      <xdr:col>41</xdr:col>
      <xdr:colOff>101600</xdr:colOff>
      <xdr:row>40</xdr:row>
      <xdr:rowOff>162923</xdr:rowOff>
    </xdr:to>
    <xdr:sp macro="" textlink="">
      <xdr:nvSpPr>
        <xdr:cNvPr id="75" name="フローチャート: 判断 74">
          <a:extLst>
            <a:ext uri="{FF2B5EF4-FFF2-40B4-BE49-F238E27FC236}">
              <a16:creationId xmlns:a16="http://schemas.microsoft.com/office/drawing/2014/main" id="{2BCFDE09-76FC-4B30-BD22-4F8E438B485C}"/>
            </a:ext>
          </a:extLst>
        </xdr:cNvPr>
        <xdr:cNvSpPr/>
      </xdr:nvSpPr>
      <xdr:spPr>
        <a:xfrm>
          <a:off x="7810500" y="6919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54791</xdr:rowOff>
    </xdr:from>
    <xdr:to>
      <xdr:col>36</xdr:col>
      <xdr:colOff>165100</xdr:colOff>
      <xdr:row>40</xdr:row>
      <xdr:rowOff>156391</xdr:rowOff>
    </xdr:to>
    <xdr:sp macro="" textlink="">
      <xdr:nvSpPr>
        <xdr:cNvPr id="76" name="フローチャート: 判断 75">
          <a:extLst>
            <a:ext uri="{FF2B5EF4-FFF2-40B4-BE49-F238E27FC236}">
              <a16:creationId xmlns:a16="http://schemas.microsoft.com/office/drawing/2014/main" id="{3A66CF4D-49BA-48F0-8840-2A8A94279476}"/>
            </a:ext>
          </a:extLst>
        </xdr:cNvPr>
        <xdr:cNvSpPr/>
      </xdr:nvSpPr>
      <xdr:spPr>
        <a:xfrm>
          <a:off x="6921500" y="6912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77" name="テキスト ボックス 76">
          <a:extLst>
            <a:ext uri="{FF2B5EF4-FFF2-40B4-BE49-F238E27FC236}">
              <a16:creationId xmlns:a16="http://schemas.microsoft.com/office/drawing/2014/main" id="{E3FAD1BC-7465-4C0C-98B2-E9452E585BB9}"/>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78" name="テキスト ボックス 77">
          <a:extLst>
            <a:ext uri="{FF2B5EF4-FFF2-40B4-BE49-F238E27FC236}">
              <a16:creationId xmlns:a16="http://schemas.microsoft.com/office/drawing/2014/main" id="{B3708780-D58E-4399-9436-396AA11F65D6}"/>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79" name="テキスト ボックス 78">
          <a:extLst>
            <a:ext uri="{FF2B5EF4-FFF2-40B4-BE49-F238E27FC236}">
              <a16:creationId xmlns:a16="http://schemas.microsoft.com/office/drawing/2014/main" id="{C8620D41-14DB-44B4-919A-214DC1686E66}"/>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80" name="テキスト ボックス 79">
          <a:extLst>
            <a:ext uri="{FF2B5EF4-FFF2-40B4-BE49-F238E27FC236}">
              <a16:creationId xmlns:a16="http://schemas.microsoft.com/office/drawing/2014/main" id="{94E7E1ED-ED91-4B3A-8E32-B7361FA2E4B3}"/>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81" name="テキスト ボックス 80">
          <a:extLst>
            <a:ext uri="{FF2B5EF4-FFF2-40B4-BE49-F238E27FC236}">
              <a16:creationId xmlns:a16="http://schemas.microsoft.com/office/drawing/2014/main" id="{876A7D4E-C30D-4DA6-93D1-AA1ADC53A2A9}"/>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151130</xdr:rowOff>
    </xdr:from>
    <xdr:to>
      <xdr:col>55</xdr:col>
      <xdr:colOff>50800</xdr:colOff>
      <xdr:row>42</xdr:row>
      <xdr:rowOff>81280</xdr:rowOff>
    </xdr:to>
    <xdr:sp macro="" textlink="">
      <xdr:nvSpPr>
        <xdr:cNvPr id="82" name="楕円 81">
          <a:extLst>
            <a:ext uri="{FF2B5EF4-FFF2-40B4-BE49-F238E27FC236}">
              <a16:creationId xmlns:a16="http://schemas.microsoft.com/office/drawing/2014/main" id="{A78615C1-4A1C-4C97-BE9C-BCABE46A533B}"/>
            </a:ext>
          </a:extLst>
        </xdr:cNvPr>
        <xdr:cNvSpPr/>
      </xdr:nvSpPr>
      <xdr:spPr>
        <a:xfrm>
          <a:off x="10426700" y="718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66057</xdr:rowOff>
    </xdr:from>
    <xdr:ext cx="469744" cy="259045"/>
    <xdr:sp macro="" textlink="">
      <xdr:nvSpPr>
        <xdr:cNvPr id="83" name="【図書館】&#10;一人当たり面積該当値テキスト">
          <a:extLst>
            <a:ext uri="{FF2B5EF4-FFF2-40B4-BE49-F238E27FC236}">
              <a16:creationId xmlns:a16="http://schemas.microsoft.com/office/drawing/2014/main" id="{876988DD-81B9-4EB6-9B5B-59FC36A17726}"/>
            </a:ext>
          </a:extLst>
        </xdr:cNvPr>
        <xdr:cNvSpPr txBox="1"/>
      </xdr:nvSpPr>
      <xdr:spPr>
        <a:xfrm>
          <a:off x="10515600" y="7095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151130</xdr:rowOff>
    </xdr:from>
    <xdr:to>
      <xdr:col>50</xdr:col>
      <xdr:colOff>165100</xdr:colOff>
      <xdr:row>42</xdr:row>
      <xdr:rowOff>81280</xdr:rowOff>
    </xdr:to>
    <xdr:sp macro="" textlink="">
      <xdr:nvSpPr>
        <xdr:cNvPr id="84" name="楕円 83">
          <a:extLst>
            <a:ext uri="{FF2B5EF4-FFF2-40B4-BE49-F238E27FC236}">
              <a16:creationId xmlns:a16="http://schemas.microsoft.com/office/drawing/2014/main" id="{ED710905-F545-4F92-8AF4-502C4F726588}"/>
            </a:ext>
          </a:extLst>
        </xdr:cNvPr>
        <xdr:cNvSpPr/>
      </xdr:nvSpPr>
      <xdr:spPr>
        <a:xfrm>
          <a:off x="9588500" y="718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30480</xdr:rowOff>
    </xdr:from>
    <xdr:to>
      <xdr:col>55</xdr:col>
      <xdr:colOff>0</xdr:colOff>
      <xdr:row>42</xdr:row>
      <xdr:rowOff>30480</xdr:rowOff>
    </xdr:to>
    <xdr:cxnSp macro="">
      <xdr:nvCxnSpPr>
        <xdr:cNvPr id="85" name="直線コネクタ 84">
          <a:extLst>
            <a:ext uri="{FF2B5EF4-FFF2-40B4-BE49-F238E27FC236}">
              <a16:creationId xmlns:a16="http://schemas.microsoft.com/office/drawing/2014/main" id="{8BE55623-B861-4FD4-988C-8DF4AA8404C3}"/>
            </a:ext>
          </a:extLst>
        </xdr:cNvPr>
        <xdr:cNvCxnSpPr/>
      </xdr:nvCxnSpPr>
      <xdr:spPr>
        <a:xfrm>
          <a:off x="9639300" y="72313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151130</xdr:rowOff>
    </xdr:from>
    <xdr:to>
      <xdr:col>46</xdr:col>
      <xdr:colOff>38100</xdr:colOff>
      <xdr:row>42</xdr:row>
      <xdr:rowOff>81280</xdr:rowOff>
    </xdr:to>
    <xdr:sp macro="" textlink="">
      <xdr:nvSpPr>
        <xdr:cNvPr id="86" name="楕円 85">
          <a:extLst>
            <a:ext uri="{FF2B5EF4-FFF2-40B4-BE49-F238E27FC236}">
              <a16:creationId xmlns:a16="http://schemas.microsoft.com/office/drawing/2014/main" id="{9DC6375B-0BD1-44B3-B03E-27F184BB91B3}"/>
            </a:ext>
          </a:extLst>
        </xdr:cNvPr>
        <xdr:cNvSpPr/>
      </xdr:nvSpPr>
      <xdr:spPr>
        <a:xfrm>
          <a:off x="8699500" y="718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30480</xdr:rowOff>
    </xdr:from>
    <xdr:to>
      <xdr:col>50</xdr:col>
      <xdr:colOff>114300</xdr:colOff>
      <xdr:row>42</xdr:row>
      <xdr:rowOff>30480</xdr:rowOff>
    </xdr:to>
    <xdr:cxnSp macro="">
      <xdr:nvCxnSpPr>
        <xdr:cNvPr id="87" name="直線コネクタ 86">
          <a:extLst>
            <a:ext uri="{FF2B5EF4-FFF2-40B4-BE49-F238E27FC236}">
              <a16:creationId xmlns:a16="http://schemas.microsoft.com/office/drawing/2014/main" id="{08979F41-13AA-4EDB-98E1-B1D476EFDA22}"/>
            </a:ext>
          </a:extLst>
        </xdr:cNvPr>
        <xdr:cNvCxnSpPr/>
      </xdr:nvCxnSpPr>
      <xdr:spPr>
        <a:xfrm>
          <a:off x="8750300" y="72313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151130</xdr:rowOff>
    </xdr:from>
    <xdr:to>
      <xdr:col>41</xdr:col>
      <xdr:colOff>101600</xdr:colOff>
      <xdr:row>42</xdr:row>
      <xdr:rowOff>81280</xdr:rowOff>
    </xdr:to>
    <xdr:sp macro="" textlink="">
      <xdr:nvSpPr>
        <xdr:cNvPr id="88" name="楕円 87">
          <a:extLst>
            <a:ext uri="{FF2B5EF4-FFF2-40B4-BE49-F238E27FC236}">
              <a16:creationId xmlns:a16="http://schemas.microsoft.com/office/drawing/2014/main" id="{F3FE7435-8A9D-4628-870E-5E87E446FC68}"/>
            </a:ext>
          </a:extLst>
        </xdr:cNvPr>
        <xdr:cNvSpPr/>
      </xdr:nvSpPr>
      <xdr:spPr>
        <a:xfrm>
          <a:off x="7810500" y="718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30480</xdr:rowOff>
    </xdr:from>
    <xdr:to>
      <xdr:col>45</xdr:col>
      <xdr:colOff>177800</xdr:colOff>
      <xdr:row>42</xdr:row>
      <xdr:rowOff>30480</xdr:rowOff>
    </xdr:to>
    <xdr:cxnSp macro="">
      <xdr:nvCxnSpPr>
        <xdr:cNvPr id="89" name="直線コネクタ 88">
          <a:extLst>
            <a:ext uri="{FF2B5EF4-FFF2-40B4-BE49-F238E27FC236}">
              <a16:creationId xmlns:a16="http://schemas.microsoft.com/office/drawing/2014/main" id="{0B80E1D4-E679-43EC-9EFA-878C4D93F62B}"/>
            </a:ext>
          </a:extLst>
        </xdr:cNvPr>
        <xdr:cNvCxnSpPr/>
      </xdr:nvCxnSpPr>
      <xdr:spPr>
        <a:xfrm>
          <a:off x="7861300" y="72313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151130</xdr:rowOff>
    </xdr:from>
    <xdr:to>
      <xdr:col>36</xdr:col>
      <xdr:colOff>165100</xdr:colOff>
      <xdr:row>42</xdr:row>
      <xdr:rowOff>81280</xdr:rowOff>
    </xdr:to>
    <xdr:sp macro="" textlink="">
      <xdr:nvSpPr>
        <xdr:cNvPr id="90" name="楕円 89">
          <a:extLst>
            <a:ext uri="{FF2B5EF4-FFF2-40B4-BE49-F238E27FC236}">
              <a16:creationId xmlns:a16="http://schemas.microsoft.com/office/drawing/2014/main" id="{E2DE95C1-D31F-46EB-98A6-BE4FF40AA0F0}"/>
            </a:ext>
          </a:extLst>
        </xdr:cNvPr>
        <xdr:cNvSpPr/>
      </xdr:nvSpPr>
      <xdr:spPr>
        <a:xfrm>
          <a:off x="6921500" y="718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30480</xdr:rowOff>
    </xdr:from>
    <xdr:to>
      <xdr:col>41</xdr:col>
      <xdr:colOff>50800</xdr:colOff>
      <xdr:row>42</xdr:row>
      <xdr:rowOff>30480</xdr:rowOff>
    </xdr:to>
    <xdr:cxnSp macro="">
      <xdr:nvCxnSpPr>
        <xdr:cNvPr id="91" name="直線コネクタ 90">
          <a:extLst>
            <a:ext uri="{FF2B5EF4-FFF2-40B4-BE49-F238E27FC236}">
              <a16:creationId xmlns:a16="http://schemas.microsoft.com/office/drawing/2014/main" id="{7B823547-4081-4777-84AA-FC36B8498057}"/>
            </a:ext>
          </a:extLst>
        </xdr:cNvPr>
        <xdr:cNvCxnSpPr/>
      </xdr:nvCxnSpPr>
      <xdr:spPr>
        <a:xfrm>
          <a:off x="6972300" y="72313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166387</xdr:rowOff>
    </xdr:from>
    <xdr:ext cx="469744" cy="259045"/>
    <xdr:sp macro="" textlink="">
      <xdr:nvSpPr>
        <xdr:cNvPr id="92" name="n_1aveValue【図書館】&#10;一人当たり面積">
          <a:extLst>
            <a:ext uri="{FF2B5EF4-FFF2-40B4-BE49-F238E27FC236}">
              <a16:creationId xmlns:a16="http://schemas.microsoft.com/office/drawing/2014/main" id="{9C156EB2-4343-479A-AA56-55F5148AEC71}"/>
            </a:ext>
          </a:extLst>
        </xdr:cNvPr>
        <xdr:cNvSpPr txBox="1"/>
      </xdr:nvSpPr>
      <xdr:spPr>
        <a:xfrm>
          <a:off x="9391727" y="668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169653</xdr:rowOff>
    </xdr:from>
    <xdr:ext cx="469744" cy="259045"/>
    <xdr:sp macro="" textlink="">
      <xdr:nvSpPr>
        <xdr:cNvPr id="93" name="n_2aveValue【図書館】&#10;一人当たり面積">
          <a:extLst>
            <a:ext uri="{FF2B5EF4-FFF2-40B4-BE49-F238E27FC236}">
              <a16:creationId xmlns:a16="http://schemas.microsoft.com/office/drawing/2014/main" id="{A13558B7-201A-40AE-A61F-D08A02149C5E}"/>
            </a:ext>
          </a:extLst>
        </xdr:cNvPr>
        <xdr:cNvSpPr txBox="1"/>
      </xdr:nvSpPr>
      <xdr:spPr>
        <a:xfrm>
          <a:off x="8515427" y="6684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8000</xdr:rowOff>
    </xdr:from>
    <xdr:ext cx="469744" cy="259045"/>
    <xdr:sp macro="" textlink="">
      <xdr:nvSpPr>
        <xdr:cNvPr id="94" name="n_3aveValue【図書館】&#10;一人当たり面積">
          <a:extLst>
            <a:ext uri="{FF2B5EF4-FFF2-40B4-BE49-F238E27FC236}">
              <a16:creationId xmlns:a16="http://schemas.microsoft.com/office/drawing/2014/main" id="{86AD5925-1D5C-4403-807D-724CF6D81F25}"/>
            </a:ext>
          </a:extLst>
        </xdr:cNvPr>
        <xdr:cNvSpPr txBox="1"/>
      </xdr:nvSpPr>
      <xdr:spPr>
        <a:xfrm>
          <a:off x="7626427" y="6694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1468</xdr:rowOff>
    </xdr:from>
    <xdr:ext cx="469744" cy="259045"/>
    <xdr:sp macro="" textlink="">
      <xdr:nvSpPr>
        <xdr:cNvPr id="95" name="n_4aveValue【図書館】&#10;一人当たり面積">
          <a:extLst>
            <a:ext uri="{FF2B5EF4-FFF2-40B4-BE49-F238E27FC236}">
              <a16:creationId xmlns:a16="http://schemas.microsoft.com/office/drawing/2014/main" id="{CC6E4DEC-E7D8-4147-B40A-67F151B57460}"/>
            </a:ext>
          </a:extLst>
        </xdr:cNvPr>
        <xdr:cNvSpPr txBox="1"/>
      </xdr:nvSpPr>
      <xdr:spPr>
        <a:xfrm>
          <a:off x="6737427" y="6688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42</xdr:row>
      <xdr:rowOff>72407</xdr:rowOff>
    </xdr:from>
    <xdr:ext cx="469744" cy="259045"/>
    <xdr:sp macro="" textlink="">
      <xdr:nvSpPr>
        <xdr:cNvPr id="96" name="n_1mainValue【図書館】&#10;一人当たり面積">
          <a:extLst>
            <a:ext uri="{FF2B5EF4-FFF2-40B4-BE49-F238E27FC236}">
              <a16:creationId xmlns:a16="http://schemas.microsoft.com/office/drawing/2014/main" id="{67D66841-223B-4FF7-95D7-5340D9E474AD}"/>
            </a:ext>
          </a:extLst>
        </xdr:cNvPr>
        <xdr:cNvSpPr txBox="1"/>
      </xdr:nvSpPr>
      <xdr:spPr>
        <a:xfrm>
          <a:off x="9391727" y="7273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42</xdr:row>
      <xdr:rowOff>72407</xdr:rowOff>
    </xdr:from>
    <xdr:ext cx="469744" cy="259045"/>
    <xdr:sp macro="" textlink="">
      <xdr:nvSpPr>
        <xdr:cNvPr id="97" name="n_2mainValue【図書館】&#10;一人当たり面積">
          <a:extLst>
            <a:ext uri="{FF2B5EF4-FFF2-40B4-BE49-F238E27FC236}">
              <a16:creationId xmlns:a16="http://schemas.microsoft.com/office/drawing/2014/main" id="{92376F17-DFD5-4761-B108-2E81380C1B54}"/>
            </a:ext>
          </a:extLst>
        </xdr:cNvPr>
        <xdr:cNvSpPr txBox="1"/>
      </xdr:nvSpPr>
      <xdr:spPr>
        <a:xfrm>
          <a:off x="8515427" y="7273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42</xdr:row>
      <xdr:rowOff>72407</xdr:rowOff>
    </xdr:from>
    <xdr:ext cx="469744" cy="259045"/>
    <xdr:sp macro="" textlink="">
      <xdr:nvSpPr>
        <xdr:cNvPr id="98" name="n_3mainValue【図書館】&#10;一人当たり面積">
          <a:extLst>
            <a:ext uri="{FF2B5EF4-FFF2-40B4-BE49-F238E27FC236}">
              <a16:creationId xmlns:a16="http://schemas.microsoft.com/office/drawing/2014/main" id="{A43AEBD5-A19C-4462-AAA1-0CEC3CDBFFD4}"/>
            </a:ext>
          </a:extLst>
        </xdr:cNvPr>
        <xdr:cNvSpPr txBox="1"/>
      </xdr:nvSpPr>
      <xdr:spPr>
        <a:xfrm>
          <a:off x="7626427" y="7273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42</xdr:row>
      <xdr:rowOff>72407</xdr:rowOff>
    </xdr:from>
    <xdr:ext cx="469744" cy="259045"/>
    <xdr:sp macro="" textlink="">
      <xdr:nvSpPr>
        <xdr:cNvPr id="99" name="n_4mainValue【図書館】&#10;一人当たり面積">
          <a:extLst>
            <a:ext uri="{FF2B5EF4-FFF2-40B4-BE49-F238E27FC236}">
              <a16:creationId xmlns:a16="http://schemas.microsoft.com/office/drawing/2014/main" id="{9B938DC7-4121-4846-827B-883D4ABFDF4C}"/>
            </a:ext>
          </a:extLst>
        </xdr:cNvPr>
        <xdr:cNvSpPr txBox="1"/>
      </xdr:nvSpPr>
      <xdr:spPr>
        <a:xfrm>
          <a:off x="6737427" y="7273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00" name="正方形/長方形 99">
          <a:extLst>
            <a:ext uri="{FF2B5EF4-FFF2-40B4-BE49-F238E27FC236}">
              <a16:creationId xmlns:a16="http://schemas.microsoft.com/office/drawing/2014/main" id="{FAC47623-CFB4-4867-9BB9-249E50112BE3}"/>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01" name="正方形/長方形 100">
          <a:extLst>
            <a:ext uri="{FF2B5EF4-FFF2-40B4-BE49-F238E27FC236}">
              <a16:creationId xmlns:a16="http://schemas.microsoft.com/office/drawing/2014/main" id="{2AE98E7D-1DDD-4627-B1D2-8B8A1DB39624}"/>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02" name="正方形/長方形 101">
          <a:extLst>
            <a:ext uri="{FF2B5EF4-FFF2-40B4-BE49-F238E27FC236}">
              <a16:creationId xmlns:a16="http://schemas.microsoft.com/office/drawing/2014/main" id="{9E39EF41-A278-449E-83FC-DE071DB1C3DA}"/>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03" name="正方形/長方形 102">
          <a:extLst>
            <a:ext uri="{FF2B5EF4-FFF2-40B4-BE49-F238E27FC236}">
              <a16:creationId xmlns:a16="http://schemas.microsoft.com/office/drawing/2014/main" id="{43C5671A-5D22-45C9-BA5A-7EE8451F9768}"/>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04" name="正方形/長方形 103">
          <a:extLst>
            <a:ext uri="{FF2B5EF4-FFF2-40B4-BE49-F238E27FC236}">
              <a16:creationId xmlns:a16="http://schemas.microsoft.com/office/drawing/2014/main" id="{C552F1B8-6303-4B85-9F2F-EE64660A0981}"/>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05" name="正方形/長方形 104">
          <a:extLst>
            <a:ext uri="{FF2B5EF4-FFF2-40B4-BE49-F238E27FC236}">
              <a16:creationId xmlns:a16="http://schemas.microsoft.com/office/drawing/2014/main" id="{9D3A72E3-938E-4736-ABE7-56465FA1D5AA}"/>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06" name="正方形/長方形 105">
          <a:extLst>
            <a:ext uri="{FF2B5EF4-FFF2-40B4-BE49-F238E27FC236}">
              <a16:creationId xmlns:a16="http://schemas.microsoft.com/office/drawing/2014/main" id="{D488EAB0-3D1A-4327-BF2D-21A7686685B3}"/>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07" name="正方形/長方形 106">
          <a:extLst>
            <a:ext uri="{FF2B5EF4-FFF2-40B4-BE49-F238E27FC236}">
              <a16:creationId xmlns:a16="http://schemas.microsoft.com/office/drawing/2014/main" id="{161E613C-D472-4DF9-86CE-E9061048134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08" name="テキスト ボックス 107">
          <a:extLst>
            <a:ext uri="{FF2B5EF4-FFF2-40B4-BE49-F238E27FC236}">
              <a16:creationId xmlns:a16="http://schemas.microsoft.com/office/drawing/2014/main" id="{FCF6260A-A760-4A1F-8286-438380F958C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09" name="直線コネクタ 108">
          <a:extLst>
            <a:ext uri="{FF2B5EF4-FFF2-40B4-BE49-F238E27FC236}">
              <a16:creationId xmlns:a16="http://schemas.microsoft.com/office/drawing/2014/main" id="{D62C621F-6378-4BEA-BB33-D23FBA4DAF19}"/>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10" name="テキスト ボックス 109">
          <a:extLst>
            <a:ext uri="{FF2B5EF4-FFF2-40B4-BE49-F238E27FC236}">
              <a16:creationId xmlns:a16="http://schemas.microsoft.com/office/drawing/2014/main" id="{995A0D72-9A9E-42FB-89EC-D324E296FE82}"/>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11" name="直線コネクタ 110">
          <a:extLst>
            <a:ext uri="{FF2B5EF4-FFF2-40B4-BE49-F238E27FC236}">
              <a16:creationId xmlns:a16="http://schemas.microsoft.com/office/drawing/2014/main" id="{767ADC26-471F-462A-9D64-1D24CEC6E0C4}"/>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12" name="テキスト ボックス 111">
          <a:extLst>
            <a:ext uri="{FF2B5EF4-FFF2-40B4-BE49-F238E27FC236}">
              <a16:creationId xmlns:a16="http://schemas.microsoft.com/office/drawing/2014/main" id="{43F3883F-215B-4F9C-B424-4E77C25EA264}"/>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13" name="直線コネクタ 112">
          <a:extLst>
            <a:ext uri="{FF2B5EF4-FFF2-40B4-BE49-F238E27FC236}">
              <a16:creationId xmlns:a16="http://schemas.microsoft.com/office/drawing/2014/main" id="{D2A24416-19B6-415D-A9FE-90F1957C1319}"/>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14" name="テキスト ボックス 113">
          <a:extLst>
            <a:ext uri="{FF2B5EF4-FFF2-40B4-BE49-F238E27FC236}">
              <a16:creationId xmlns:a16="http://schemas.microsoft.com/office/drawing/2014/main" id="{17508703-6D00-4CE7-9216-03F3E94BDCD2}"/>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15" name="直線コネクタ 114">
          <a:extLst>
            <a:ext uri="{FF2B5EF4-FFF2-40B4-BE49-F238E27FC236}">
              <a16:creationId xmlns:a16="http://schemas.microsoft.com/office/drawing/2014/main" id="{C5AC2D8F-82A6-4854-ADBB-E9033618CC8B}"/>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16" name="テキスト ボックス 115">
          <a:extLst>
            <a:ext uri="{FF2B5EF4-FFF2-40B4-BE49-F238E27FC236}">
              <a16:creationId xmlns:a16="http://schemas.microsoft.com/office/drawing/2014/main" id="{00B4F445-C1C4-429D-9A41-EF0F0E7629A6}"/>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17" name="直線コネクタ 116">
          <a:extLst>
            <a:ext uri="{FF2B5EF4-FFF2-40B4-BE49-F238E27FC236}">
              <a16:creationId xmlns:a16="http://schemas.microsoft.com/office/drawing/2014/main" id="{5355477F-DC7A-4C6C-98E0-5A65B40B4C0C}"/>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18" name="テキスト ボックス 117">
          <a:extLst>
            <a:ext uri="{FF2B5EF4-FFF2-40B4-BE49-F238E27FC236}">
              <a16:creationId xmlns:a16="http://schemas.microsoft.com/office/drawing/2014/main" id="{1E528BDE-90EC-40CC-B31A-BE63A0FB6097}"/>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19" name="直線コネクタ 118">
          <a:extLst>
            <a:ext uri="{FF2B5EF4-FFF2-40B4-BE49-F238E27FC236}">
              <a16:creationId xmlns:a16="http://schemas.microsoft.com/office/drawing/2014/main" id="{E59D57FE-1E78-4C04-AF5A-77E665DB7ECD}"/>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20" name="テキスト ボックス 119">
          <a:extLst>
            <a:ext uri="{FF2B5EF4-FFF2-40B4-BE49-F238E27FC236}">
              <a16:creationId xmlns:a16="http://schemas.microsoft.com/office/drawing/2014/main" id="{F3BA1D73-D6E7-4D81-BDF2-8BC23D5F9CEF}"/>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21" name="直線コネクタ 120">
          <a:extLst>
            <a:ext uri="{FF2B5EF4-FFF2-40B4-BE49-F238E27FC236}">
              <a16:creationId xmlns:a16="http://schemas.microsoft.com/office/drawing/2014/main" id="{8D451E3C-6E28-491E-A0FC-63F0192AE442}"/>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22" name="テキスト ボックス 121">
          <a:extLst>
            <a:ext uri="{FF2B5EF4-FFF2-40B4-BE49-F238E27FC236}">
              <a16:creationId xmlns:a16="http://schemas.microsoft.com/office/drawing/2014/main" id="{855CA26C-7C4E-4539-9970-6027CF91A0E9}"/>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23" name="【体育館・プール】&#10;有形固定資産減価償却率グラフ枠">
          <a:extLst>
            <a:ext uri="{FF2B5EF4-FFF2-40B4-BE49-F238E27FC236}">
              <a16:creationId xmlns:a16="http://schemas.microsoft.com/office/drawing/2014/main" id="{CF989DD8-C425-4006-9C79-876ADC6FBE57}"/>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54</xdr:row>
      <xdr:rowOff>154305</xdr:rowOff>
    </xdr:from>
    <xdr:to>
      <xdr:col>24</xdr:col>
      <xdr:colOff>62865</xdr:colOff>
      <xdr:row>64</xdr:row>
      <xdr:rowOff>76200</xdr:rowOff>
    </xdr:to>
    <xdr:cxnSp macro="">
      <xdr:nvCxnSpPr>
        <xdr:cNvPr id="124" name="直線コネクタ 123">
          <a:extLst>
            <a:ext uri="{FF2B5EF4-FFF2-40B4-BE49-F238E27FC236}">
              <a16:creationId xmlns:a16="http://schemas.microsoft.com/office/drawing/2014/main" id="{28CCA535-AB2C-478B-B6DA-FF39B3FFF0AE}"/>
            </a:ext>
          </a:extLst>
        </xdr:cNvPr>
        <xdr:cNvCxnSpPr/>
      </xdr:nvCxnSpPr>
      <xdr:spPr>
        <a:xfrm flipV="1">
          <a:off x="4634865" y="9412605"/>
          <a:ext cx="0" cy="1636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25" name="【体育館・プール】&#10;有形固定資産減価償却率最小値テキスト">
          <a:extLst>
            <a:ext uri="{FF2B5EF4-FFF2-40B4-BE49-F238E27FC236}">
              <a16:creationId xmlns:a16="http://schemas.microsoft.com/office/drawing/2014/main" id="{3D484DFB-B3F0-465E-8971-B058976398A3}"/>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26" name="直線コネクタ 125">
          <a:extLst>
            <a:ext uri="{FF2B5EF4-FFF2-40B4-BE49-F238E27FC236}">
              <a16:creationId xmlns:a16="http://schemas.microsoft.com/office/drawing/2014/main" id="{E18BABD8-B3F3-47E6-BBD0-A4EC1EDFBDF8}"/>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100982</xdr:rowOff>
    </xdr:from>
    <xdr:ext cx="405111" cy="259045"/>
    <xdr:sp macro="" textlink="">
      <xdr:nvSpPr>
        <xdr:cNvPr id="127" name="【体育館・プール】&#10;有形固定資産減価償却率最大値テキスト">
          <a:extLst>
            <a:ext uri="{FF2B5EF4-FFF2-40B4-BE49-F238E27FC236}">
              <a16:creationId xmlns:a16="http://schemas.microsoft.com/office/drawing/2014/main" id="{ED2B9911-5671-4EE0-A887-A30B20A2FDAD}"/>
            </a:ext>
          </a:extLst>
        </xdr:cNvPr>
        <xdr:cNvSpPr txBox="1"/>
      </xdr:nvSpPr>
      <xdr:spPr>
        <a:xfrm>
          <a:off x="4673600" y="918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54</xdr:row>
      <xdr:rowOff>154305</xdr:rowOff>
    </xdr:from>
    <xdr:to>
      <xdr:col>24</xdr:col>
      <xdr:colOff>152400</xdr:colOff>
      <xdr:row>54</xdr:row>
      <xdr:rowOff>154305</xdr:rowOff>
    </xdr:to>
    <xdr:cxnSp macro="">
      <xdr:nvCxnSpPr>
        <xdr:cNvPr id="128" name="直線コネクタ 127">
          <a:extLst>
            <a:ext uri="{FF2B5EF4-FFF2-40B4-BE49-F238E27FC236}">
              <a16:creationId xmlns:a16="http://schemas.microsoft.com/office/drawing/2014/main" id="{59F2F169-A445-47C2-96F7-D01BDC0455D4}"/>
            </a:ext>
          </a:extLst>
        </xdr:cNvPr>
        <xdr:cNvCxnSpPr/>
      </xdr:nvCxnSpPr>
      <xdr:spPr>
        <a:xfrm>
          <a:off x="4546600" y="941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114952</xdr:rowOff>
    </xdr:from>
    <xdr:ext cx="405111" cy="259045"/>
    <xdr:sp macro="" textlink="">
      <xdr:nvSpPr>
        <xdr:cNvPr id="129" name="【体育館・プール】&#10;有形固定資産減価償却率平均値テキスト">
          <a:extLst>
            <a:ext uri="{FF2B5EF4-FFF2-40B4-BE49-F238E27FC236}">
              <a16:creationId xmlns:a16="http://schemas.microsoft.com/office/drawing/2014/main" id="{58F2F247-56E6-405B-B8B3-37B33B7CF0C0}"/>
            </a:ext>
          </a:extLst>
        </xdr:cNvPr>
        <xdr:cNvSpPr txBox="1"/>
      </xdr:nvSpPr>
      <xdr:spPr>
        <a:xfrm>
          <a:off x="4673600" y="10230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30" name="フローチャート: 判断 129">
          <a:extLst>
            <a:ext uri="{FF2B5EF4-FFF2-40B4-BE49-F238E27FC236}">
              <a16:creationId xmlns:a16="http://schemas.microsoft.com/office/drawing/2014/main" id="{C76EB387-C90A-4B4C-8D4A-8885CADF3089}"/>
            </a:ext>
          </a:extLst>
        </xdr:cNvPr>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107315</xdr:rowOff>
    </xdr:from>
    <xdr:to>
      <xdr:col>20</xdr:col>
      <xdr:colOff>38100</xdr:colOff>
      <xdr:row>61</xdr:row>
      <xdr:rowOff>37465</xdr:rowOff>
    </xdr:to>
    <xdr:sp macro="" textlink="">
      <xdr:nvSpPr>
        <xdr:cNvPr id="131" name="フローチャート: 判断 130">
          <a:extLst>
            <a:ext uri="{FF2B5EF4-FFF2-40B4-BE49-F238E27FC236}">
              <a16:creationId xmlns:a16="http://schemas.microsoft.com/office/drawing/2014/main" id="{A2BB2F85-D247-4B18-BA67-5AE56EE2A72B}"/>
            </a:ext>
          </a:extLst>
        </xdr:cNvPr>
        <xdr:cNvSpPr/>
      </xdr:nvSpPr>
      <xdr:spPr>
        <a:xfrm>
          <a:off x="3746500" y="1039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69215</xdr:rowOff>
    </xdr:from>
    <xdr:to>
      <xdr:col>15</xdr:col>
      <xdr:colOff>101600</xdr:colOff>
      <xdr:row>60</xdr:row>
      <xdr:rowOff>170815</xdr:rowOff>
    </xdr:to>
    <xdr:sp macro="" textlink="">
      <xdr:nvSpPr>
        <xdr:cNvPr id="132" name="フローチャート: 判断 131">
          <a:extLst>
            <a:ext uri="{FF2B5EF4-FFF2-40B4-BE49-F238E27FC236}">
              <a16:creationId xmlns:a16="http://schemas.microsoft.com/office/drawing/2014/main" id="{569449E3-B19D-4C36-B56E-34A23D2FE532}"/>
            </a:ext>
          </a:extLst>
        </xdr:cNvPr>
        <xdr:cNvSpPr/>
      </xdr:nvSpPr>
      <xdr:spPr>
        <a:xfrm>
          <a:off x="28575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86360</xdr:rowOff>
    </xdr:from>
    <xdr:to>
      <xdr:col>10</xdr:col>
      <xdr:colOff>165100</xdr:colOff>
      <xdr:row>61</xdr:row>
      <xdr:rowOff>16510</xdr:rowOff>
    </xdr:to>
    <xdr:sp macro="" textlink="">
      <xdr:nvSpPr>
        <xdr:cNvPr id="133" name="フローチャート: 判断 132">
          <a:extLst>
            <a:ext uri="{FF2B5EF4-FFF2-40B4-BE49-F238E27FC236}">
              <a16:creationId xmlns:a16="http://schemas.microsoft.com/office/drawing/2014/main" id="{196592ED-F56B-4855-BB18-A3F6A881C115}"/>
            </a:ext>
          </a:extLst>
        </xdr:cNvPr>
        <xdr:cNvSpPr/>
      </xdr:nvSpPr>
      <xdr:spPr>
        <a:xfrm>
          <a:off x="1968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114935</xdr:rowOff>
    </xdr:from>
    <xdr:to>
      <xdr:col>6</xdr:col>
      <xdr:colOff>38100</xdr:colOff>
      <xdr:row>61</xdr:row>
      <xdr:rowOff>45085</xdr:rowOff>
    </xdr:to>
    <xdr:sp macro="" textlink="">
      <xdr:nvSpPr>
        <xdr:cNvPr id="134" name="フローチャート: 判断 133">
          <a:extLst>
            <a:ext uri="{FF2B5EF4-FFF2-40B4-BE49-F238E27FC236}">
              <a16:creationId xmlns:a16="http://schemas.microsoft.com/office/drawing/2014/main" id="{A394CCF1-2A1F-4F33-96EE-C53F32386BE7}"/>
            </a:ext>
          </a:extLst>
        </xdr:cNvPr>
        <xdr:cNvSpPr/>
      </xdr:nvSpPr>
      <xdr:spPr>
        <a:xfrm>
          <a:off x="1079500" y="1040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35" name="テキスト ボックス 134">
          <a:extLst>
            <a:ext uri="{FF2B5EF4-FFF2-40B4-BE49-F238E27FC236}">
              <a16:creationId xmlns:a16="http://schemas.microsoft.com/office/drawing/2014/main" id="{DC03B2E4-445C-4BD1-8DA7-5622A7B1B1A2}"/>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36" name="テキスト ボックス 135">
          <a:extLst>
            <a:ext uri="{FF2B5EF4-FFF2-40B4-BE49-F238E27FC236}">
              <a16:creationId xmlns:a16="http://schemas.microsoft.com/office/drawing/2014/main" id="{CD8ACD32-98CE-4A88-BA44-7CFFCB0DAB6E}"/>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37" name="テキスト ボックス 136">
          <a:extLst>
            <a:ext uri="{FF2B5EF4-FFF2-40B4-BE49-F238E27FC236}">
              <a16:creationId xmlns:a16="http://schemas.microsoft.com/office/drawing/2014/main" id="{C7A73568-CFA0-4FF9-BC89-832BAA98F0CF}"/>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38" name="テキスト ボックス 137">
          <a:extLst>
            <a:ext uri="{FF2B5EF4-FFF2-40B4-BE49-F238E27FC236}">
              <a16:creationId xmlns:a16="http://schemas.microsoft.com/office/drawing/2014/main" id="{1628F7E4-C316-4498-B1BA-A7ABAD47B72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22B7C754-03DD-4BCE-817A-F56CC7ED1075}"/>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139700</xdr:rowOff>
    </xdr:from>
    <xdr:to>
      <xdr:col>24</xdr:col>
      <xdr:colOff>114300</xdr:colOff>
      <xdr:row>63</xdr:row>
      <xdr:rowOff>69850</xdr:rowOff>
    </xdr:to>
    <xdr:sp macro="" textlink="">
      <xdr:nvSpPr>
        <xdr:cNvPr id="140" name="楕円 139">
          <a:extLst>
            <a:ext uri="{FF2B5EF4-FFF2-40B4-BE49-F238E27FC236}">
              <a16:creationId xmlns:a16="http://schemas.microsoft.com/office/drawing/2014/main" id="{8DB05E6F-3057-4BE9-9829-42AE95D2360C}"/>
            </a:ext>
          </a:extLst>
        </xdr:cNvPr>
        <xdr:cNvSpPr/>
      </xdr:nvSpPr>
      <xdr:spPr>
        <a:xfrm>
          <a:off x="4584700" y="1076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118127</xdr:rowOff>
    </xdr:from>
    <xdr:ext cx="405111" cy="259045"/>
    <xdr:sp macro="" textlink="">
      <xdr:nvSpPr>
        <xdr:cNvPr id="141" name="【体育館・プール】&#10;有形固定資産減価償却率該当値テキスト">
          <a:extLst>
            <a:ext uri="{FF2B5EF4-FFF2-40B4-BE49-F238E27FC236}">
              <a16:creationId xmlns:a16="http://schemas.microsoft.com/office/drawing/2014/main" id="{BFEC35FF-89CD-43C0-B528-3F899779A4A4}"/>
            </a:ext>
          </a:extLst>
        </xdr:cNvPr>
        <xdr:cNvSpPr txBox="1"/>
      </xdr:nvSpPr>
      <xdr:spPr>
        <a:xfrm>
          <a:off x="4673600" y="1074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97790</xdr:rowOff>
    </xdr:from>
    <xdr:to>
      <xdr:col>20</xdr:col>
      <xdr:colOff>38100</xdr:colOff>
      <xdr:row>63</xdr:row>
      <xdr:rowOff>27940</xdr:rowOff>
    </xdr:to>
    <xdr:sp macro="" textlink="">
      <xdr:nvSpPr>
        <xdr:cNvPr id="142" name="楕円 141">
          <a:extLst>
            <a:ext uri="{FF2B5EF4-FFF2-40B4-BE49-F238E27FC236}">
              <a16:creationId xmlns:a16="http://schemas.microsoft.com/office/drawing/2014/main" id="{08CEC3B1-EE33-4B39-9A07-689CEB4C9B88}"/>
            </a:ext>
          </a:extLst>
        </xdr:cNvPr>
        <xdr:cNvSpPr/>
      </xdr:nvSpPr>
      <xdr:spPr>
        <a:xfrm>
          <a:off x="3746500" y="1072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148590</xdr:rowOff>
    </xdr:from>
    <xdr:to>
      <xdr:col>24</xdr:col>
      <xdr:colOff>63500</xdr:colOff>
      <xdr:row>63</xdr:row>
      <xdr:rowOff>19050</xdr:rowOff>
    </xdr:to>
    <xdr:cxnSp macro="">
      <xdr:nvCxnSpPr>
        <xdr:cNvPr id="143" name="直線コネクタ 142">
          <a:extLst>
            <a:ext uri="{FF2B5EF4-FFF2-40B4-BE49-F238E27FC236}">
              <a16:creationId xmlns:a16="http://schemas.microsoft.com/office/drawing/2014/main" id="{3C910651-6D8D-4D98-A869-96E641D80DC2}"/>
            </a:ext>
          </a:extLst>
        </xdr:cNvPr>
        <xdr:cNvCxnSpPr/>
      </xdr:nvCxnSpPr>
      <xdr:spPr>
        <a:xfrm>
          <a:off x="3797300" y="1077849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55880</xdr:rowOff>
    </xdr:from>
    <xdr:to>
      <xdr:col>15</xdr:col>
      <xdr:colOff>101600</xdr:colOff>
      <xdr:row>62</xdr:row>
      <xdr:rowOff>157480</xdr:rowOff>
    </xdr:to>
    <xdr:sp macro="" textlink="">
      <xdr:nvSpPr>
        <xdr:cNvPr id="144" name="楕円 143">
          <a:extLst>
            <a:ext uri="{FF2B5EF4-FFF2-40B4-BE49-F238E27FC236}">
              <a16:creationId xmlns:a16="http://schemas.microsoft.com/office/drawing/2014/main" id="{95155620-1152-4442-9D11-C03F22DAE111}"/>
            </a:ext>
          </a:extLst>
        </xdr:cNvPr>
        <xdr:cNvSpPr/>
      </xdr:nvSpPr>
      <xdr:spPr>
        <a:xfrm>
          <a:off x="2857500" y="1068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106680</xdr:rowOff>
    </xdr:from>
    <xdr:to>
      <xdr:col>19</xdr:col>
      <xdr:colOff>177800</xdr:colOff>
      <xdr:row>62</xdr:row>
      <xdr:rowOff>148590</xdr:rowOff>
    </xdr:to>
    <xdr:cxnSp macro="">
      <xdr:nvCxnSpPr>
        <xdr:cNvPr id="145" name="直線コネクタ 144">
          <a:extLst>
            <a:ext uri="{FF2B5EF4-FFF2-40B4-BE49-F238E27FC236}">
              <a16:creationId xmlns:a16="http://schemas.microsoft.com/office/drawing/2014/main" id="{5606D7EB-7913-46D3-BFBB-AA1336470C7F}"/>
            </a:ext>
          </a:extLst>
        </xdr:cNvPr>
        <xdr:cNvCxnSpPr/>
      </xdr:nvCxnSpPr>
      <xdr:spPr>
        <a:xfrm>
          <a:off x="2908300" y="1073658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13970</xdr:rowOff>
    </xdr:from>
    <xdr:to>
      <xdr:col>10</xdr:col>
      <xdr:colOff>165100</xdr:colOff>
      <xdr:row>62</xdr:row>
      <xdr:rowOff>115570</xdr:rowOff>
    </xdr:to>
    <xdr:sp macro="" textlink="">
      <xdr:nvSpPr>
        <xdr:cNvPr id="146" name="楕円 145">
          <a:extLst>
            <a:ext uri="{FF2B5EF4-FFF2-40B4-BE49-F238E27FC236}">
              <a16:creationId xmlns:a16="http://schemas.microsoft.com/office/drawing/2014/main" id="{9C36BE1A-13F6-4893-9463-3EF1B0D78EEC}"/>
            </a:ext>
          </a:extLst>
        </xdr:cNvPr>
        <xdr:cNvSpPr/>
      </xdr:nvSpPr>
      <xdr:spPr>
        <a:xfrm>
          <a:off x="1968500" y="1064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64770</xdr:rowOff>
    </xdr:from>
    <xdr:to>
      <xdr:col>15</xdr:col>
      <xdr:colOff>50800</xdr:colOff>
      <xdr:row>62</xdr:row>
      <xdr:rowOff>106680</xdr:rowOff>
    </xdr:to>
    <xdr:cxnSp macro="">
      <xdr:nvCxnSpPr>
        <xdr:cNvPr id="147" name="直線コネクタ 146">
          <a:extLst>
            <a:ext uri="{FF2B5EF4-FFF2-40B4-BE49-F238E27FC236}">
              <a16:creationId xmlns:a16="http://schemas.microsoft.com/office/drawing/2014/main" id="{231EEDB8-506C-4586-86C6-AFC8FA9D59F6}"/>
            </a:ext>
          </a:extLst>
        </xdr:cNvPr>
        <xdr:cNvCxnSpPr/>
      </xdr:nvCxnSpPr>
      <xdr:spPr>
        <a:xfrm>
          <a:off x="2019300" y="1069467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143510</xdr:rowOff>
    </xdr:from>
    <xdr:to>
      <xdr:col>6</xdr:col>
      <xdr:colOff>38100</xdr:colOff>
      <xdr:row>62</xdr:row>
      <xdr:rowOff>73660</xdr:rowOff>
    </xdr:to>
    <xdr:sp macro="" textlink="">
      <xdr:nvSpPr>
        <xdr:cNvPr id="148" name="楕円 147">
          <a:extLst>
            <a:ext uri="{FF2B5EF4-FFF2-40B4-BE49-F238E27FC236}">
              <a16:creationId xmlns:a16="http://schemas.microsoft.com/office/drawing/2014/main" id="{0C034548-84BB-449C-B265-F5DC530FC4F5}"/>
            </a:ext>
          </a:extLst>
        </xdr:cNvPr>
        <xdr:cNvSpPr/>
      </xdr:nvSpPr>
      <xdr:spPr>
        <a:xfrm>
          <a:off x="1079500" y="1060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22860</xdr:rowOff>
    </xdr:from>
    <xdr:to>
      <xdr:col>10</xdr:col>
      <xdr:colOff>114300</xdr:colOff>
      <xdr:row>62</xdr:row>
      <xdr:rowOff>64770</xdr:rowOff>
    </xdr:to>
    <xdr:cxnSp macro="">
      <xdr:nvCxnSpPr>
        <xdr:cNvPr id="149" name="直線コネクタ 148">
          <a:extLst>
            <a:ext uri="{FF2B5EF4-FFF2-40B4-BE49-F238E27FC236}">
              <a16:creationId xmlns:a16="http://schemas.microsoft.com/office/drawing/2014/main" id="{E2208043-6F19-45AF-B245-AB8D7D1510EC}"/>
            </a:ext>
          </a:extLst>
        </xdr:cNvPr>
        <xdr:cNvCxnSpPr/>
      </xdr:nvCxnSpPr>
      <xdr:spPr>
        <a:xfrm>
          <a:off x="1130300" y="1065276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53992</xdr:rowOff>
    </xdr:from>
    <xdr:ext cx="405111" cy="259045"/>
    <xdr:sp macro="" textlink="">
      <xdr:nvSpPr>
        <xdr:cNvPr id="150" name="n_1aveValue【体育館・プール】&#10;有形固定資産減価償却率">
          <a:extLst>
            <a:ext uri="{FF2B5EF4-FFF2-40B4-BE49-F238E27FC236}">
              <a16:creationId xmlns:a16="http://schemas.microsoft.com/office/drawing/2014/main" id="{CE3FF8B9-84D8-4911-B6A0-412FAEBA737A}"/>
            </a:ext>
          </a:extLst>
        </xdr:cNvPr>
        <xdr:cNvSpPr txBox="1"/>
      </xdr:nvSpPr>
      <xdr:spPr>
        <a:xfrm>
          <a:off x="3582044" y="10169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15892</xdr:rowOff>
    </xdr:from>
    <xdr:ext cx="405111" cy="259045"/>
    <xdr:sp macro="" textlink="">
      <xdr:nvSpPr>
        <xdr:cNvPr id="151" name="n_2aveValue【体育館・プール】&#10;有形固定資産減価償却率">
          <a:extLst>
            <a:ext uri="{FF2B5EF4-FFF2-40B4-BE49-F238E27FC236}">
              <a16:creationId xmlns:a16="http://schemas.microsoft.com/office/drawing/2014/main" id="{04485F94-D827-4218-9A5A-07A367BDAE35}"/>
            </a:ext>
          </a:extLst>
        </xdr:cNvPr>
        <xdr:cNvSpPr txBox="1"/>
      </xdr:nvSpPr>
      <xdr:spPr>
        <a:xfrm>
          <a:off x="2705744" y="1013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33037</xdr:rowOff>
    </xdr:from>
    <xdr:ext cx="405111" cy="259045"/>
    <xdr:sp macro="" textlink="">
      <xdr:nvSpPr>
        <xdr:cNvPr id="152" name="n_3aveValue【体育館・プール】&#10;有形固定資産減価償却率">
          <a:extLst>
            <a:ext uri="{FF2B5EF4-FFF2-40B4-BE49-F238E27FC236}">
              <a16:creationId xmlns:a16="http://schemas.microsoft.com/office/drawing/2014/main" id="{9A2C2C3E-1D82-42FE-ADCF-F9CEE7C8CF95}"/>
            </a:ext>
          </a:extLst>
        </xdr:cNvPr>
        <xdr:cNvSpPr txBox="1"/>
      </xdr:nvSpPr>
      <xdr:spPr>
        <a:xfrm>
          <a:off x="1816744" y="1014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61612</xdr:rowOff>
    </xdr:from>
    <xdr:ext cx="405111" cy="259045"/>
    <xdr:sp macro="" textlink="">
      <xdr:nvSpPr>
        <xdr:cNvPr id="153" name="n_4aveValue【体育館・プール】&#10;有形固定資産減価償却率">
          <a:extLst>
            <a:ext uri="{FF2B5EF4-FFF2-40B4-BE49-F238E27FC236}">
              <a16:creationId xmlns:a16="http://schemas.microsoft.com/office/drawing/2014/main" id="{5A0CD8A4-5A71-4797-841C-BBD22A1D810A}"/>
            </a:ext>
          </a:extLst>
        </xdr:cNvPr>
        <xdr:cNvSpPr txBox="1"/>
      </xdr:nvSpPr>
      <xdr:spPr>
        <a:xfrm>
          <a:off x="927744" y="10177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19067</xdr:rowOff>
    </xdr:from>
    <xdr:ext cx="405111" cy="259045"/>
    <xdr:sp macro="" textlink="">
      <xdr:nvSpPr>
        <xdr:cNvPr id="154" name="n_1mainValue【体育館・プール】&#10;有形固定資産減価償却率">
          <a:extLst>
            <a:ext uri="{FF2B5EF4-FFF2-40B4-BE49-F238E27FC236}">
              <a16:creationId xmlns:a16="http://schemas.microsoft.com/office/drawing/2014/main" id="{9839FBA1-E4F0-4D8B-A3C6-EFA32CB519AE}"/>
            </a:ext>
          </a:extLst>
        </xdr:cNvPr>
        <xdr:cNvSpPr txBox="1"/>
      </xdr:nvSpPr>
      <xdr:spPr>
        <a:xfrm>
          <a:off x="3582044" y="1082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148607</xdr:rowOff>
    </xdr:from>
    <xdr:ext cx="405111" cy="259045"/>
    <xdr:sp macro="" textlink="">
      <xdr:nvSpPr>
        <xdr:cNvPr id="155" name="n_2mainValue【体育館・プール】&#10;有形固定資産減価償却率">
          <a:extLst>
            <a:ext uri="{FF2B5EF4-FFF2-40B4-BE49-F238E27FC236}">
              <a16:creationId xmlns:a16="http://schemas.microsoft.com/office/drawing/2014/main" id="{B121F377-FF85-401E-B42B-04E835C8492E}"/>
            </a:ext>
          </a:extLst>
        </xdr:cNvPr>
        <xdr:cNvSpPr txBox="1"/>
      </xdr:nvSpPr>
      <xdr:spPr>
        <a:xfrm>
          <a:off x="2705744" y="1077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106697</xdr:rowOff>
    </xdr:from>
    <xdr:ext cx="405111" cy="259045"/>
    <xdr:sp macro="" textlink="">
      <xdr:nvSpPr>
        <xdr:cNvPr id="156" name="n_3mainValue【体育館・プール】&#10;有形固定資産減価償却率">
          <a:extLst>
            <a:ext uri="{FF2B5EF4-FFF2-40B4-BE49-F238E27FC236}">
              <a16:creationId xmlns:a16="http://schemas.microsoft.com/office/drawing/2014/main" id="{C33E3928-D5E5-4646-ACEC-C94814AE5F37}"/>
            </a:ext>
          </a:extLst>
        </xdr:cNvPr>
        <xdr:cNvSpPr txBox="1"/>
      </xdr:nvSpPr>
      <xdr:spPr>
        <a:xfrm>
          <a:off x="1816744" y="1073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64787</xdr:rowOff>
    </xdr:from>
    <xdr:ext cx="405111" cy="259045"/>
    <xdr:sp macro="" textlink="">
      <xdr:nvSpPr>
        <xdr:cNvPr id="157" name="n_4mainValue【体育館・プール】&#10;有形固定資産減価償却率">
          <a:extLst>
            <a:ext uri="{FF2B5EF4-FFF2-40B4-BE49-F238E27FC236}">
              <a16:creationId xmlns:a16="http://schemas.microsoft.com/office/drawing/2014/main" id="{DBEB3785-233F-4696-9DDC-1C7FDE6B067E}"/>
            </a:ext>
          </a:extLst>
        </xdr:cNvPr>
        <xdr:cNvSpPr txBox="1"/>
      </xdr:nvSpPr>
      <xdr:spPr>
        <a:xfrm>
          <a:off x="927744" y="10694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58" name="正方形/長方形 157">
          <a:extLst>
            <a:ext uri="{FF2B5EF4-FFF2-40B4-BE49-F238E27FC236}">
              <a16:creationId xmlns:a16="http://schemas.microsoft.com/office/drawing/2014/main" id="{1DA1B1B0-EDB3-42A8-BD64-9819674CB9E7}"/>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59" name="正方形/長方形 158">
          <a:extLst>
            <a:ext uri="{FF2B5EF4-FFF2-40B4-BE49-F238E27FC236}">
              <a16:creationId xmlns:a16="http://schemas.microsoft.com/office/drawing/2014/main" id="{0FAEA4EF-4E9F-4D43-B286-7BDF48A87EB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60" name="正方形/長方形 159">
          <a:extLst>
            <a:ext uri="{FF2B5EF4-FFF2-40B4-BE49-F238E27FC236}">
              <a16:creationId xmlns:a16="http://schemas.microsoft.com/office/drawing/2014/main" id="{BA374BC3-45C6-4CC5-A137-9AE808ABD699}"/>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61" name="正方形/長方形 160">
          <a:extLst>
            <a:ext uri="{FF2B5EF4-FFF2-40B4-BE49-F238E27FC236}">
              <a16:creationId xmlns:a16="http://schemas.microsoft.com/office/drawing/2014/main" id="{15E08930-E428-4851-9540-5A7C623DDB4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62" name="正方形/長方形 161">
          <a:extLst>
            <a:ext uri="{FF2B5EF4-FFF2-40B4-BE49-F238E27FC236}">
              <a16:creationId xmlns:a16="http://schemas.microsoft.com/office/drawing/2014/main" id="{A8ADF692-1D50-4576-BE62-6BB65B970F3F}"/>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63" name="正方形/長方形 162">
          <a:extLst>
            <a:ext uri="{FF2B5EF4-FFF2-40B4-BE49-F238E27FC236}">
              <a16:creationId xmlns:a16="http://schemas.microsoft.com/office/drawing/2014/main" id="{0E9ADEBB-7A03-4F38-AE5D-382751CD743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64" name="正方形/長方形 163">
          <a:extLst>
            <a:ext uri="{FF2B5EF4-FFF2-40B4-BE49-F238E27FC236}">
              <a16:creationId xmlns:a16="http://schemas.microsoft.com/office/drawing/2014/main" id="{F3AD2028-0A86-4CF7-9D28-010056F5C4BD}"/>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65" name="正方形/長方形 164">
          <a:extLst>
            <a:ext uri="{FF2B5EF4-FFF2-40B4-BE49-F238E27FC236}">
              <a16:creationId xmlns:a16="http://schemas.microsoft.com/office/drawing/2014/main" id="{666C083A-BD72-4C6F-82A3-9AF57BB80ACD}"/>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66" name="テキスト ボックス 165">
          <a:extLst>
            <a:ext uri="{FF2B5EF4-FFF2-40B4-BE49-F238E27FC236}">
              <a16:creationId xmlns:a16="http://schemas.microsoft.com/office/drawing/2014/main" id="{9DBF130D-E054-471E-B8BF-0C16E59F6B54}"/>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67" name="直線コネクタ 166">
          <a:extLst>
            <a:ext uri="{FF2B5EF4-FFF2-40B4-BE49-F238E27FC236}">
              <a16:creationId xmlns:a16="http://schemas.microsoft.com/office/drawing/2014/main" id="{DAB0E84B-6FB7-4920-8C77-4CEF3A526297}"/>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168" name="直線コネクタ 167">
          <a:extLst>
            <a:ext uri="{FF2B5EF4-FFF2-40B4-BE49-F238E27FC236}">
              <a16:creationId xmlns:a16="http://schemas.microsoft.com/office/drawing/2014/main" id="{D35B8F43-5487-45AA-83DA-011A54E75CA8}"/>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169" name="テキスト ボックス 168">
          <a:extLst>
            <a:ext uri="{FF2B5EF4-FFF2-40B4-BE49-F238E27FC236}">
              <a16:creationId xmlns:a16="http://schemas.microsoft.com/office/drawing/2014/main" id="{7643E971-0886-4C07-82A4-976101A38EA2}"/>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170" name="直線コネクタ 169">
          <a:extLst>
            <a:ext uri="{FF2B5EF4-FFF2-40B4-BE49-F238E27FC236}">
              <a16:creationId xmlns:a16="http://schemas.microsoft.com/office/drawing/2014/main" id="{F896E604-67E7-4C51-9382-DE66FB8EFC9E}"/>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171" name="テキスト ボックス 170">
          <a:extLst>
            <a:ext uri="{FF2B5EF4-FFF2-40B4-BE49-F238E27FC236}">
              <a16:creationId xmlns:a16="http://schemas.microsoft.com/office/drawing/2014/main" id="{D31FA021-5722-4428-A30E-D21500FF5737}"/>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172" name="直線コネクタ 171">
          <a:extLst>
            <a:ext uri="{FF2B5EF4-FFF2-40B4-BE49-F238E27FC236}">
              <a16:creationId xmlns:a16="http://schemas.microsoft.com/office/drawing/2014/main" id="{5212C83F-8B78-45C7-BA46-9A842C1A59AC}"/>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173" name="テキスト ボックス 172">
          <a:extLst>
            <a:ext uri="{FF2B5EF4-FFF2-40B4-BE49-F238E27FC236}">
              <a16:creationId xmlns:a16="http://schemas.microsoft.com/office/drawing/2014/main" id="{5863CB98-DD5D-4272-B927-C1222C55EC09}"/>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174" name="直線コネクタ 173">
          <a:extLst>
            <a:ext uri="{FF2B5EF4-FFF2-40B4-BE49-F238E27FC236}">
              <a16:creationId xmlns:a16="http://schemas.microsoft.com/office/drawing/2014/main" id="{D6973015-2D5C-4D28-AD28-33CB3948F522}"/>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175" name="テキスト ボックス 174">
          <a:extLst>
            <a:ext uri="{FF2B5EF4-FFF2-40B4-BE49-F238E27FC236}">
              <a16:creationId xmlns:a16="http://schemas.microsoft.com/office/drawing/2014/main" id="{6DC1A446-6768-410F-AB58-096AB146C322}"/>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176" name="直線コネクタ 175">
          <a:extLst>
            <a:ext uri="{FF2B5EF4-FFF2-40B4-BE49-F238E27FC236}">
              <a16:creationId xmlns:a16="http://schemas.microsoft.com/office/drawing/2014/main" id="{CB5B7DA5-325E-4685-AD30-42F64BA6FD64}"/>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177" name="テキスト ボックス 176">
          <a:extLst>
            <a:ext uri="{FF2B5EF4-FFF2-40B4-BE49-F238E27FC236}">
              <a16:creationId xmlns:a16="http://schemas.microsoft.com/office/drawing/2014/main" id="{6B0CEBDC-014B-4F0D-890D-B7D0B05D4BDE}"/>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178" name="直線コネクタ 177">
          <a:extLst>
            <a:ext uri="{FF2B5EF4-FFF2-40B4-BE49-F238E27FC236}">
              <a16:creationId xmlns:a16="http://schemas.microsoft.com/office/drawing/2014/main" id="{E98C4C08-59D4-4B00-9366-A3EB2D848CCA}"/>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179" name="テキスト ボックス 178">
          <a:extLst>
            <a:ext uri="{FF2B5EF4-FFF2-40B4-BE49-F238E27FC236}">
              <a16:creationId xmlns:a16="http://schemas.microsoft.com/office/drawing/2014/main" id="{BE2F4315-2D38-4532-99BD-A0F639AC9CFE}"/>
            </a:ext>
          </a:extLst>
        </xdr:cNvPr>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80" name="直線コネクタ 179">
          <a:extLst>
            <a:ext uri="{FF2B5EF4-FFF2-40B4-BE49-F238E27FC236}">
              <a16:creationId xmlns:a16="http://schemas.microsoft.com/office/drawing/2014/main" id="{8F5FEC9A-7741-4D43-8D91-7F8B3C27E9DE}"/>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81" name="テキスト ボックス 180">
          <a:extLst>
            <a:ext uri="{FF2B5EF4-FFF2-40B4-BE49-F238E27FC236}">
              <a16:creationId xmlns:a16="http://schemas.microsoft.com/office/drawing/2014/main" id="{2B06F672-B73F-4BA0-9176-2613526BFD6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82" name="【体育館・プール】&#10;一人当たり面積グラフ枠">
          <a:extLst>
            <a:ext uri="{FF2B5EF4-FFF2-40B4-BE49-F238E27FC236}">
              <a16:creationId xmlns:a16="http://schemas.microsoft.com/office/drawing/2014/main" id="{EE38BED0-5A4D-42E6-9C74-25433B23C96B}"/>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145324</xdr:rowOff>
    </xdr:from>
    <xdr:to>
      <xdr:col>54</xdr:col>
      <xdr:colOff>189865</xdr:colOff>
      <xdr:row>64</xdr:row>
      <xdr:rowOff>41366</xdr:rowOff>
    </xdr:to>
    <xdr:cxnSp macro="">
      <xdr:nvCxnSpPr>
        <xdr:cNvPr id="183" name="直線コネクタ 182">
          <a:extLst>
            <a:ext uri="{FF2B5EF4-FFF2-40B4-BE49-F238E27FC236}">
              <a16:creationId xmlns:a16="http://schemas.microsoft.com/office/drawing/2014/main" id="{5C017736-BE0C-4400-B3D0-379C7CCA5B3E}"/>
            </a:ext>
          </a:extLst>
        </xdr:cNvPr>
        <xdr:cNvCxnSpPr/>
      </xdr:nvCxnSpPr>
      <xdr:spPr>
        <a:xfrm flipV="1">
          <a:off x="10476865" y="9575074"/>
          <a:ext cx="0" cy="14390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45193</xdr:rowOff>
    </xdr:from>
    <xdr:ext cx="469744" cy="259045"/>
    <xdr:sp macro="" textlink="">
      <xdr:nvSpPr>
        <xdr:cNvPr id="184" name="【体育館・プール】&#10;一人当たり面積最小値テキスト">
          <a:extLst>
            <a:ext uri="{FF2B5EF4-FFF2-40B4-BE49-F238E27FC236}">
              <a16:creationId xmlns:a16="http://schemas.microsoft.com/office/drawing/2014/main" id="{AE265D1B-9BC4-4553-8B5C-38F802AABF9E}"/>
            </a:ext>
          </a:extLst>
        </xdr:cNvPr>
        <xdr:cNvSpPr txBox="1"/>
      </xdr:nvSpPr>
      <xdr:spPr>
        <a:xfrm>
          <a:off x="10515600" y="11017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41366</xdr:rowOff>
    </xdr:from>
    <xdr:to>
      <xdr:col>55</xdr:col>
      <xdr:colOff>88900</xdr:colOff>
      <xdr:row>64</xdr:row>
      <xdr:rowOff>41366</xdr:rowOff>
    </xdr:to>
    <xdr:cxnSp macro="">
      <xdr:nvCxnSpPr>
        <xdr:cNvPr id="185" name="直線コネクタ 184">
          <a:extLst>
            <a:ext uri="{FF2B5EF4-FFF2-40B4-BE49-F238E27FC236}">
              <a16:creationId xmlns:a16="http://schemas.microsoft.com/office/drawing/2014/main" id="{09A42B79-0761-496B-9077-9463980B5E83}"/>
            </a:ext>
          </a:extLst>
        </xdr:cNvPr>
        <xdr:cNvCxnSpPr/>
      </xdr:nvCxnSpPr>
      <xdr:spPr>
        <a:xfrm>
          <a:off x="10388600" y="11014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92001</xdr:rowOff>
    </xdr:from>
    <xdr:ext cx="469744" cy="259045"/>
    <xdr:sp macro="" textlink="">
      <xdr:nvSpPr>
        <xdr:cNvPr id="186" name="【体育館・プール】&#10;一人当たり面積最大値テキスト">
          <a:extLst>
            <a:ext uri="{FF2B5EF4-FFF2-40B4-BE49-F238E27FC236}">
              <a16:creationId xmlns:a16="http://schemas.microsoft.com/office/drawing/2014/main" id="{764222B3-CEF1-4AC6-8899-81F896129C3C}"/>
            </a:ext>
          </a:extLst>
        </xdr:cNvPr>
        <xdr:cNvSpPr txBox="1"/>
      </xdr:nvSpPr>
      <xdr:spPr>
        <a:xfrm>
          <a:off x="10515600" y="9350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145324</xdr:rowOff>
    </xdr:from>
    <xdr:to>
      <xdr:col>55</xdr:col>
      <xdr:colOff>88900</xdr:colOff>
      <xdr:row>55</xdr:row>
      <xdr:rowOff>145324</xdr:rowOff>
    </xdr:to>
    <xdr:cxnSp macro="">
      <xdr:nvCxnSpPr>
        <xdr:cNvPr id="187" name="直線コネクタ 186">
          <a:extLst>
            <a:ext uri="{FF2B5EF4-FFF2-40B4-BE49-F238E27FC236}">
              <a16:creationId xmlns:a16="http://schemas.microsoft.com/office/drawing/2014/main" id="{663FB049-B791-4173-9E87-5C88C266FFBF}"/>
            </a:ext>
          </a:extLst>
        </xdr:cNvPr>
        <xdr:cNvCxnSpPr/>
      </xdr:nvCxnSpPr>
      <xdr:spPr>
        <a:xfrm>
          <a:off x="10388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139173</xdr:rowOff>
    </xdr:from>
    <xdr:ext cx="469744" cy="259045"/>
    <xdr:sp macro="" textlink="">
      <xdr:nvSpPr>
        <xdr:cNvPr id="188" name="【体育館・プール】&#10;一人当たり面積平均値テキスト">
          <a:extLst>
            <a:ext uri="{FF2B5EF4-FFF2-40B4-BE49-F238E27FC236}">
              <a16:creationId xmlns:a16="http://schemas.microsoft.com/office/drawing/2014/main" id="{356E1ED2-D417-4768-9CB2-86F141864DD5}"/>
            </a:ext>
          </a:extLst>
        </xdr:cNvPr>
        <xdr:cNvSpPr txBox="1"/>
      </xdr:nvSpPr>
      <xdr:spPr>
        <a:xfrm>
          <a:off x="10515600" y="104261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116296</xdr:rowOff>
    </xdr:from>
    <xdr:to>
      <xdr:col>55</xdr:col>
      <xdr:colOff>50800</xdr:colOff>
      <xdr:row>62</xdr:row>
      <xdr:rowOff>46446</xdr:rowOff>
    </xdr:to>
    <xdr:sp macro="" textlink="">
      <xdr:nvSpPr>
        <xdr:cNvPr id="189" name="フローチャート: 判断 188">
          <a:extLst>
            <a:ext uri="{FF2B5EF4-FFF2-40B4-BE49-F238E27FC236}">
              <a16:creationId xmlns:a16="http://schemas.microsoft.com/office/drawing/2014/main" id="{C19A3774-6705-41C4-BE14-BF6728BF1C15}"/>
            </a:ext>
          </a:extLst>
        </xdr:cNvPr>
        <xdr:cNvSpPr/>
      </xdr:nvSpPr>
      <xdr:spPr>
        <a:xfrm>
          <a:off x="10426700" y="1057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120650</xdr:rowOff>
    </xdr:from>
    <xdr:to>
      <xdr:col>50</xdr:col>
      <xdr:colOff>165100</xdr:colOff>
      <xdr:row>62</xdr:row>
      <xdr:rowOff>50800</xdr:rowOff>
    </xdr:to>
    <xdr:sp macro="" textlink="">
      <xdr:nvSpPr>
        <xdr:cNvPr id="190" name="フローチャート: 判断 189">
          <a:extLst>
            <a:ext uri="{FF2B5EF4-FFF2-40B4-BE49-F238E27FC236}">
              <a16:creationId xmlns:a16="http://schemas.microsoft.com/office/drawing/2014/main" id="{727027D2-C838-4780-AAAF-DB0EF8876624}"/>
            </a:ext>
          </a:extLst>
        </xdr:cNvPr>
        <xdr:cNvSpPr/>
      </xdr:nvSpPr>
      <xdr:spPr>
        <a:xfrm>
          <a:off x="9588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122827</xdr:rowOff>
    </xdr:from>
    <xdr:to>
      <xdr:col>46</xdr:col>
      <xdr:colOff>38100</xdr:colOff>
      <xdr:row>62</xdr:row>
      <xdr:rowOff>52977</xdr:rowOff>
    </xdr:to>
    <xdr:sp macro="" textlink="">
      <xdr:nvSpPr>
        <xdr:cNvPr id="191" name="フローチャート: 判断 190">
          <a:extLst>
            <a:ext uri="{FF2B5EF4-FFF2-40B4-BE49-F238E27FC236}">
              <a16:creationId xmlns:a16="http://schemas.microsoft.com/office/drawing/2014/main" id="{3836422B-F0B9-49C2-8DE2-95B7CACB3408}"/>
            </a:ext>
          </a:extLst>
        </xdr:cNvPr>
        <xdr:cNvSpPr/>
      </xdr:nvSpPr>
      <xdr:spPr>
        <a:xfrm>
          <a:off x="8699500" y="10581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152219</xdr:rowOff>
    </xdr:from>
    <xdr:to>
      <xdr:col>41</xdr:col>
      <xdr:colOff>101600</xdr:colOff>
      <xdr:row>62</xdr:row>
      <xdr:rowOff>82369</xdr:rowOff>
    </xdr:to>
    <xdr:sp macro="" textlink="">
      <xdr:nvSpPr>
        <xdr:cNvPr id="192" name="フローチャート: 判断 191">
          <a:extLst>
            <a:ext uri="{FF2B5EF4-FFF2-40B4-BE49-F238E27FC236}">
              <a16:creationId xmlns:a16="http://schemas.microsoft.com/office/drawing/2014/main" id="{AC8FDA4B-D3E7-4D76-9E84-293A4D3FC48E}"/>
            </a:ext>
          </a:extLst>
        </xdr:cNvPr>
        <xdr:cNvSpPr/>
      </xdr:nvSpPr>
      <xdr:spPr>
        <a:xfrm>
          <a:off x="7810500" y="10610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151130</xdr:rowOff>
    </xdr:from>
    <xdr:to>
      <xdr:col>36</xdr:col>
      <xdr:colOff>165100</xdr:colOff>
      <xdr:row>62</xdr:row>
      <xdr:rowOff>81280</xdr:rowOff>
    </xdr:to>
    <xdr:sp macro="" textlink="">
      <xdr:nvSpPr>
        <xdr:cNvPr id="193" name="フローチャート: 判断 192">
          <a:extLst>
            <a:ext uri="{FF2B5EF4-FFF2-40B4-BE49-F238E27FC236}">
              <a16:creationId xmlns:a16="http://schemas.microsoft.com/office/drawing/2014/main" id="{BE5AB096-5EC8-4A29-AE2A-08819F2CE48E}"/>
            </a:ext>
          </a:extLst>
        </xdr:cNvPr>
        <xdr:cNvSpPr/>
      </xdr:nvSpPr>
      <xdr:spPr>
        <a:xfrm>
          <a:off x="6921500" y="1060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94" name="テキスト ボックス 193">
          <a:extLst>
            <a:ext uri="{FF2B5EF4-FFF2-40B4-BE49-F238E27FC236}">
              <a16:creationId xmlns:a16="http://schemas.microsoft.com/office/drawing/2014/main" id="{86E20D73-DF4F-45DF-96D2-A07804EECFA4}"/>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95" name="テキスト ボックス 194">
          <a:extLst>
            <a:ext uri="{FF2B5EF4-FFF2-40B4-BE49-F238E27FC236}">
              <a16:creationId xmlns:a16="http://schemas.microsoft.com/office/drawing/2014/main" id="{B45B3CA0-F454-466C-AB4F-DA488B5B7AE5}"/>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96" name="テキスト ボックス 195">
          <a:extLst>
            <a:ext uri="{FF2B5EF4-FFF2-40B4-BE49-F238E27FC236}">
              <a16:creationId xmlns:a16="http://schemas.microsoft.com/office/drawing/2014/main" id="{8A67B11D-61EF-4B3E-8C57-8F0A0751DDC8}"/>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97" name="テキスト ボックス 196">
          <a:extLst>
            <a:ext uri="{FF2B5EF4-FFF2-40B4-BE49-F238E27FC236}">
              <a16:creationId xmlns:a16="http://schemas.microsoft.com/office/drawing/2014/main" id="{6E0AF7DD-5733-4226-ADF0-6F982F18F3A7}"/>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98" name="テキスト ボックス 197">
          <a:extLst>
            <a:ext uri="{FF2B5EF4-FFF2-40B4-BE49-F238E27FC236}">
              <a16:creationId xmlns:a16="http://schemas.microsoft.com/office/drawing/2014/main" id="{FE18115B-4595-4A0A-8EAE-A0F25539D86B}"/>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87993</xdr:rowOff>
    </xdr:from>
    <xdr:to>
      <xdr:col>55</xdr:col>
      <xdr:colOff>50800</xdr:colOff>
      <xdr:row>64</xdr:row>
      <xdr:rowOff>18143</xdr:rowOff>
    </xdr:to>
    <xdr:sp macro="" textlink="">
      <xdr:nvSpPr>
        <xdr:cNvPr id="199" name="楕円 198">
          <a:extLst>
            <a:ext uri="{FF2B5EF4-FFF2-40B4-BE49-F238E27FC236}">
              <a16:creationId xmlns:a16="http://schemas.microsoft.com/office/drawing/2014/main" id="{C067F92F-80E8-4B19-8512-E4530DAC69BB}"/>
            </a:ext>
          </a:extLst>
        </xdr:cNvPr>
        <xdr:cNvSpPr/>
      </xdr:nvSpPr>
      <xdr:spPr>
        <a:xfrm>
          <a:off x="10426700" y="1088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2920</xdr:rowOff>
    </xdr:from>
    <xdr:ext cx="469744" cy="259045"/>
    <xdr:sp macro="" textlink="">
      <xdr:nvSpPr>
        <xdr:cNvPr id="200" name="【体育館・プール】&#10;一人当たり面積該当値テキスト">
          <a:extLst>
            <a:ext uri="{FF2B5EF4-FFF2-40B4-BE49-F238E27FC236}">
              <a16:creationId xmlns:a16="http://schemas.microsoft.com/office/drawing/2014/main" id="{B9B35351-96DE-4B78-A108-5DEDABF663CD}"/>
            </a:ext>
          </a:extLst>
        </xdr:cNvPr>
        <xdr:cNvSpPr txBox="1"/>
      </xdr:nvSpPr>
      <xdr:spPr>
        <a:xfrm>
          <a:off x="10515600" y="10804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87993</xdr:rowOff>
    </xdr:from>
    <xdr:to>
      <xdr:col>50</xdr:col>
      <xdr:colOff>165100</xdr:colOff>
      <xdr:row>64</xdr:row>
      <xdr:rowOff>18143</xdr:rowOff>
    </xdr:to>
    <xdr:sp macro="" textlink="">
      <xdr:nvSpPr>
        <xdr:cNvPr id="201" name="楕円 200">
          <a:extLst>
            <a:ext uri="{FF2B5EF4-FFF2-40B4-BE49-F238E27FC236}">
              <a16:creationId xmlns:a16="http://schemas.microsoft.com/office/drawing/2014/main" id="{102B78AD-E5D9-4D65-A653-F9FA7221D2EF}"/>
            </a:ext>
          </a:extLst>
        </xdr:cNvPr>
        <xdr:cNvSpPr/>
      </xdr:nvSpPr>
      <xdr:spPr>
        <a:xfrm>
          <a:off x="9588500" y="1088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138793</xdr:rowOff>
    </xdr:from>
    <xdr:to>
      <xdr:col>55</xdr:col>
      <xdr:colOff>0</xdr:colOff>
      <xdr:row>63</xdr:row>
      <xdr:rowOff>138793</xdr:rowOff>
    </xdr:to>
    <xdr:cxnSp macro="">
      <xdr:nvCxnSpPr>
        <xdr:cNvPr id="202" name="直線コネクタ 201">
          <a:extLst>
            <a:ext uri="{FF2B5EF4-FFF2-40B4-BE49-F238E27FC236}">
              <a16:creationId xmlns:a16="http://schemas.microsoft.com/office/drawing/2014/main" id="{C88B1DEC-3192-49A5-9E22-576293EEB076}"/>
            </a:ext>
          </a:extLst>
        </xdr:cNvPr>
        <xdr:cNvCxnSpPr/>
      </xdr:nvCxnSpPr>
      <xdr:spPr>
        <a:xfrm>
          <a:off x="9639300" y="1094014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90170</xdr:rowOff>
    </xdr:from>
    <xdr:to>
      <xdr:col>46</xdr:col>
      <xdr:colOff>38100</xdr:colOff>
      <xdr:row>64</xdr:row>
      <xdr:rowOff>20320</xdr:rowOff>
    </xdr:to>
    <xdr:sp macro="" textlink="">
      <xdr:nvSpPr>
        <xdr:cNvPr id="203" name="楕円 202">
          <a:extLst>
            <a:ext uri="{FF2B5EF4-FFF2-40B4-BE49-F238E27FC236}">
              <a16:creationId xmlns:a16="http://schemas.microsoft.com/office/drawing/2014/main" id="{52B923F5-5EEB-4CD4-8F07-363FEF857532}"/>
            </a:ext>
          </a:extLst>
        </xdr:cNvPr>
        <xdr:cNvSpPr/>
      </xdr:nvSpPr>
      <xdr:spPr>
        <a:xfrm>
          <a:off x="8699500" y="1089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138793</xdr:rowOff>
    </xdr:from>
    <xdr:to>
      <xdr:col>50</xdr:col>
      <xdr:colOff>114300</xdr:colOff>
      <xdr:row>63</xdr:row>
      <xdr:rowOff>140970</xdr:rowOff>
    </xdr:to>
    <xdr:cxnSp macro="">
      <xdr:nvCxnSpPr>
        <xdr:cNvPr id="204" name="直線コネクタ 203">
          <a:extLst>
            <a:ext uri="{FF2B5EF4-FFF2-40B4-BE49-F238E27FC236}">
              <a16:creationId xmlns:a16="http://schemas.microsoft.com/office/drawing/2014/main" id="{FFD200C2-A24C-46D3-857B-D044D1191DC2}"/>
            </a:ext>
          </a:extLst>
        </xdr:cNvPr>
        <xdr:cNvCxnSpPr/>
      </xdr:nvCxnSpPr>
      <xdr:spPr>
        <a:xfrm flipV="1">
          <a:off x="8750300" y="10940143"/>
          <a:ext cx="8890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92347</xdr:rowOff>
    </xdr:from>
    <xdr:to>
      <xdr:col>41</xdr:col>
      <xdr:colOff>101600</xdr:colOff>
      <xdr:row>64</xdr:row>
      <xdr:rowOff>22497</xdr:rowOff>
    </xdr:to>
    <xdr:sp macro="" textlink="">
      <xdr:nvSpPr>
        <xdr:cNvPr id="205" name="楕円 204">
          <a:extLst>
            <a:ext uri="{FF2B5EF4-FFF2-40B4-BE49-F238E27FC236}">
              <a16:creationId xmlns:a16="http://schemas.microsoft.com/office/drawing/2014/main" id="{5BE5AAC4-D28D-4959-A7D5-B22D94F9DA58}"/>
            </a:ext>
          </a:extLst>
        </xdr:cNvPr>
        <xdr:cNvSpPr/>
      </xdr:nvSpPr>
      <xdr:spPr>
        <a:xfrm>
          <a:off x="7810500" y="10893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140970</xdr:rowOff>
    </xdr:from>
    <xdr:to>
      <xdr:col>45</xdr:col>
      <xdr:colOff>177800</xdr:colOff>
      <xdr:row>63</xdr:row>
      <xdr:rowOff>143147</xdr:rowOff>
    </xdr:to>
    <xdr:cxnSp macro="">
      <xdr:nvCxnSpPr>
        <xdr:cNvPr id="206" name="直線コネクタ 205">
          <a:extLst>
            <a:ext uri="{FF2B5EF4-FFF2-40B4-BE49-F238E27FC236}">
              <a16:creationId xmlns:a16="http://schemas.microsoft.com/office/drawing/2014/main" id="{1426C3A6-C1D5-425B-A007-4276FA4A531B}"/>
            </a:ext>
          </a:extLst>
        </xdr:cNvPr>
        <xdr:cNvCxnSpPr/>
      </xdr:nvCxnSpPr>
      <xdr:spPr>
        <a:xfrm flipV="1">
          <a:off x="7861300" y="10942320"/>
          <a:ext cx="8890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93435</xdr:rowOff>
    </xdr:from>
    <xdr:to>
      <xdr:col>36</xdr:col>
      <xdr:colOff>165100</xdr:colOff>
      <xdr:row>64</xdr:row>
      <xdr:rowOff>23585</xdr:rowOff>
    </xdr:to>
    <xdr:sp macro="" textlink="">
      <xdr:nvSpPr>
        <xdr:cNvPr id="207" name="楕円 206">
          <a:extLst>
            <a:ext uri="{FF2B5EF4-FFF2-40B4-BE49-F238E27FC236}">
              <a16:creationId xmlns:a16="http://schemas.microsoft.com/office/drawing/2014/main" id="{069806FF-5E5E-497C-B579-EFAE1E83AFB8}"/>
            </a:ext>
          </a:extLst>
        </xdr:cNvPr>
        <xdr:cNvSpPr/>
      </xdr:nvSpPr>
      <xdr:spPr>
        <a:xfrm>
          <a:off x="6921500" y="10894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143147</xdr:rowOff>
    </xdr:from>
    <xdr:to>
      <xdr:col>41</xdr:col>
      <xdr:colOff>50800</xdr:colOff>
      <xdr:row>63</xdr:row>
      <xdr:rowOff>144235</xdr:rowOff>
    </xdr:to>
    <xdr:cxnSp macro="">
      <xdr:nvCxnSpPr>
        <xdr:cNvPr id="208" name="直線コネクタ 207">
          <a:extLst>
            <a:ext uri="{FF2B5EF4-FFF2-40B4-BE49-F238E27FC236}">
              <a16:creationId xmlns:a16="http://schemas.microsoft.com/office/drawing/2014/main" id="{A35ACD2C-9325-47D2-A415-8A66AB6645F6}"/>
            </a:ext>
          </a:extLst>
        </xdr:cNvPr>
        <xdr:cNvCxnSpPr/>
      </xdr:nvCxnSpPr>
      <xdr:spPr>
        <a:xfrm flipV="1">
          <a:off x="6972300" y="10944497"/>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67327</xdr:rowOff>
    </xdr:from>
    <xdr:ext cx="469744" cy="259045"/>
    <xdr:sp macro="" textlink="">
      <xdr:nvSpPr>
        <xdr:cNvPr id="209" name="n_1aveValue【体育館・プール】&#10;一人当たり面積">
          <a:extLst>
            <a:ext uri="{FF2B5EF4-FFF2-40B4-BE49-F238E27FC236}">
              <a16:creationId xmlns:a16="http://schemas.microsoft.com/office/drawing/2014/main" id="{DAC9D800-FB3C-42B8-B67E-D0D16C810EDD}"/>
            </a:ext>
          </a:extLst>
        </xdr:cNvPr>
        <xdr:cNvSpPr txBox="1"/>
      </xdr:nvSpPr>
      <xdr:spPr>
        <a:xfrm>
          <a:off x="9391727" y="1035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69504</xdr:rowOff>
    </xdr:from>
    <xdr:ext cx="469744" cy="259045"/>
    <xdr:sp macro="" textlink="">
      <xdr:nvSpPr>
        <xdr:cNvPr id="210" name="n_2aveValue【体育館・プール】&#10;一人当たり面積">
          <a:extLst>
            <a:ext uri="{FF2B5EF4-FFF2-40B4-BE49-F238E27FC236}">
              <a16:creationId xmlns:a16="http://schemas.microsoft.com/office/drawing/2014/main" id="{FD79B4DF-FE7B-49F2-AE02-22D79840FBD4}"/>
            </a:ext>
          </a:extLst>
        </xdr:cNvPr>
        <xdr:cNvSpPr txBox="1"/>
      </xdr:nvSpPr>
      <xdr:spPr>
        <a:xfrm>
          <a:off x="8515427" y="10356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98896</xdr:rowOff>
    </xdr:from>
    <xdr:ext cx="469744" cy="259045"/>
    <xdr:sp macro="" textlink="">
      <xdr:nvSpPr>
        <xdr:cNvPr id="211" name="n_3aveValue【体育館・プール】&#10;一人当たり面積">
          <a:extLst>
            <a:ext uri="{FF2B5EF4-FFF2-40B4-BE49-F238E27FC236}">
              <a16:creationId xmlns:a16="http://schemas.microsoft.com/office/drawing/2014/main" id="{E73AF168-15CA-4129-B81F-512C1DB194A7}"/>
            </a:ext>
          </a:extLst>
        </xdr:cNvPr>
        <xdr:cNvSpPr txBox="1"/>
      </xdr:nvSpPr>
      <xdr:spPr>
        <a:xfrm>
          <a:off x="7626427" y="10385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97807</xdr:rowOff>
    </xdr:from>
    <xdr:ext cx="469744" cy="259045"/>
    <xdr:sp macro="" textlink="">
      <xdr:nvSpPr>
        <xdr:cNvPr id="212" name="n_4aveValue【体育館・プール】&#10;一人当たり面積">
          <a:extLst>
            <a:ext uri="{FF2B5EF4-FFF2-40B4-BE49-F238E27FC236}">
              <a16:creationId xmlns:a16="http://schemas.microsoft.com/office/drawing/2014/main" id="{E6D0D89E-C227-4159-BB7E-727927A3FD50}"/>
            </a:ext>
          </a:extLst>
        </xdr:cNvPr>
        <xdr:cNvSpPr txBox="1"/>
      </xdr:nvSpPr>
      <xdr:spPr>
        <a:xfrm>
          <a:off x="6737427" y="1038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9270</xdr:rowOff>
    </xdr:from>
    <xdr:ext cx="469744" cy="259045"/>
    <xdr:sp macro="" textlink="">
      <xdr:nvSpPr>
        <xdr:cNvPr id="213" name="n_1mainValue【体育館・プール】&#10;一人当たり面積">
          <a:extLst>
            <a:ext uri="{FF2B5EF4-FFF2-40B4-BE49-F238E27FC236}">
              <a16:creationId xmlns:a16="http://schemas.microsoft.com/office/drawing/2014/main" id="{64164031-1C7F-4D3D-B92E-56A4ED659DDB}"/>
            </a:ext>
          </a:extLst>
        </xdr:cNvPr>
        <xdr:cNvSpPr txBox="1"/>
      </xdr:nvSpPr>
      <xdr:spPr>
        <a:xfrm>
          <a:off x="9391727" y="10982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11447</xdr:rowOff>
    </xdr:from>
    <xdr:ext cx="469744" cy="259045"/>
    <xdr:sp macro="" textlink="">
      <xdr:nvSpPr>
        <xdr:cNvPr id="214" name="n_2mainValue【体育館・プール】&#10;一人当たり面積">
          <a:extLst>
            <a:ext uri="{FF2B5EF4-FFF2-40B4-BE49-F238E27FC236}">
              <a16:creationId xmlns:a16="http://schemas.microsoft.com/office/drawing/2014/main" id="{BAEB70D1-C452-4438-B3EA-C12EFC41031A}"/>
            </a:ext>
          </a:extLst>
        </xdr:cNvPr>
        <xdr:cNvSpPr txBox="1"/>
      </xdr:nvSpPr>
      <xdr:spPr>
        <a:xfrm>
          <a:off x="8515427" y="1098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13624</xdr:rowOff>
    </xdr:from>
    <xdr:ext cx="469744" cy="259045"/>
    <xdr:sp macro="" textlink="">
      <xdr:nvSpPr>
        <xdr:cNvPr id="215" name="n_3mainValue【体育館・プール】&#10;一人当たり面積">
          <a:extLst>
            <a:ext uri="{FF2B5EF4-FFF2-40B4-BE49-F238E27FC236}">
              <a16:creationId xmlns:a16="http://schemas.microsoft.com/office/drawing/2014/main" id="{6F5C2C14-3495-4F50-9FDE-79B81DB29BC2}"/>
            </a:ext>
          </a:extLst>
        </xdr:cNvPr>
        <xdr:cNvSpPr txBox="1"/>
      </xdr:nvSpPr>
      <xdr:spPr>
        <a:xfrm>
          <a:off x="7626427" y="10986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14712</xdr:rowOff>
    </xdr:from>
    <xdr:ext cx="469744" cy="259045"/>
    <xdr:sp macro="" textlink="">
      <xdr:nvSpPr>
        <xdr:cNvPr id="216" name="n_4mainValue【体育館・プール】&#10;一人当たり面積">
          <a:extLst>
            <a:ext uri="{FF2B5EF4-FFF2-40B4-BE49-F238E27FC236}">
              <a16:creationId xmlns:a16="http://schemas.microsoft.com/office/drawing/2014/main" id="{BC37077B-B1BA-4B71-902E-FD1E7A38E12C}"/>
            </a:ext>
          </a:extLst>
        </xdr:cNvPr>
        <xdr:cNvSpPr txBox="1"/>
      </xdr:nvSpPr>
      <xdr:spPr>
        <a:xfrm>
          <a:off x="6737427" y="10987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17" name="正方形/長方形 216">
          <a:extLst>
            <a:ext uri="{FF2B5EF4-FFF2-40B4-BE49-F238E27FC236}">
              <a16:creationId xmlns:a16="http://schemas.microsoft.com/office/drawing/2014/main" id="{9C94DB24-9B95-4708-91BA-7CC6B2AB2E36}"/>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18" name="正方形/長方形 217">
          <a:extLst>
            <a:ext uri="{FF2B5EF4-FFF2-40B4-BE49-F238E27FC236}">
              <a16:creationId xmlns:a16="http://schemas.microsoft.com/office/drawing/2014/main" id="{F1BEFA36-9FDC-4B12-ABD6-157071B0ADF5}"/>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19" name="正方形/長方形 218">
          <a:extLst>
            <a:ext uri="{FF2B5EF4-FFF2-40B4-BE49-F238E27FC236}">
              <a16:creationId xmlns:a16="http://schemas.microsoft.com/office/drawing/2014/main" id="{D4417571-1847-4FD7-BFE2-708D75336F6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20" name="正方形/長方形 219">
          <a:extLst>
            <a:ext uri="{FF2B5EF4-FFF2-40B4-BE49-F238E27FC236}">
              <a16:creationId xmlns:a16="http://schemas.microsoft.com/office/drawing/2014/main" id="{7AF08743-7A41-4E86-B630-A5DD62D41B0F}"/>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21" name="正方形/長方形 220">
          <a:extLst>
            <a:ext uri="{FF2B5EF4-FFF2-40B4-BE49-F238E27FC236}">
              <a16:creationId xmlns:a16="http://schemas.microsoft.com/office/drawing/2014/main" id="{774683D8-C952-4028-B2DD-27249E22B506}"/>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22" name="正方形/長方形 221">
          <a:extLst>
            <a:ext uri="{FF2B5EF4-FFF2-40B4-BE49-F238E27FC236}">
              <a16:creationId xmlns:a16="http://schemas.microsoft.com/office/drawing/2014/main" id="{B7A8BCDC-4B1E-43E9-A158-841AEC6F3DCD}"/>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23" name="正方形/長方形 222">
          <a:extLst>
            <a:ext uri="{FF2B5EF4-FFF2-40B4-BE49-F238E27FC236}">
              <a16:creationId xmlns:a16="http://schemas.microsoft.com/office/drawing/2014/main" id="{9A67FD63-9869-4C90-9A7A-5B1443E30AFB}"/>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24" name="正方形/長方形 223">
          <a:extLst>
            <a:ext uri="{FF2B5EF4-FFF2-40B4-BE49-F238E27FC236}">
              <a16:creationId xmlns:a16="http://schemas.microsoft.com/office/drawing/2014/main" id="{0E0F276A-5D0D-4505-861A-5C732C1C2559}"/>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25" name="正方形/長方形 224">
          <a:extLst>
            <a:ext uri="{FF2B5EF4-FFF2-40B4-BE49-F238E27FC236}">
              <a16:creationId xmlns:a16="http://schemas.microsoft.com/office/drawing/2014/main" id="{0BBE658F-1F22-4AF9-B358-A3CCA4185FD2}"/>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6" name="正方形/長方形 225">
          <a:extLst>
            <a:ext uri="{FF2B5EF4-FFF2-40B4-BE49-F238E27FC236}">
              <a16:creationId xmlns:a16="http://schemas.microsoft.com/office/drawing/2014/main" id="{81256975-492B-42C1-AB98-05CC6B1EC275}"/>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7" name="正方形/長方形 226">
          <a:extLst>
            <a:ext uri="{FF2B5EF4-FFF2-40B4-BE49-F238E27FC236}">
              <a16:creationId xmlns:a16="http://schemas.microsoft.com/office/drawing/2014/main" id="{2460CFBE-2900-44C5-AEA7-A1FBCF70F3AA}"/>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8" name="正方形/長方形 227">
          <a:extLst>
            <a:ext uri="{FF2B5EF4-FFF2-40B4-BE49-F238E27FC236}">
              <a16:creationId xmlns:a16="http://schemas.microsoft.com/office/drawing/2014/main" id="{BA14E061-B83B-48E5-8B12-77A64F440FA7}"/>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9" name="正方形/長方形 228">
          <a:extLst>
            <a:ext uri="{FF2B5EF4-FFF2-40B4-BE49-F238E27FC236}">
              <a16:creationId xmlns:a16="http://schemas.microsoft.com/office/drawing/2014/main" id="{FDEFFEBF-A5E2-426F-9EDB-0B5B6C6E5A79}"/>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30" name="正方形/長方形 229">
          <a:extLst>
            <a:ext uri="{FF2B5EF4-FFF2-40B4-BE49-F238E27FC236}">
              <a16:creationId xmlns:a16="http://schemas.microsoft.com/office/drawing/2014/main" id="{B1BC68D9-9FDD-433B-8B92-4F545DF46723}"/>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31" name="正方形/長方形 230">
          <a:extLst>
            <a:ext uri="{FF2B5EF4-FFF2-40B4-BE49-F238E27FC236}">
              <a16:creationId xmlns:a16="http://schemas.microsoft.com/office/drawing/2014/main" id="{D511DF62-2DB8-435B-8914-4F022143DCFB}"/>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32" name="正方形/長方形 231">
          <a:extLst>
            <a:ext uri="{FF2B5EF4-FFF2-40B4-BE49-F238E27FC236}">
              <a16:creationId xmlns:a16="http://schemas.microsoft.com/office/drawing/2014/main" id="{8E55F060-0611-484B-B4AC-BD7FDC4C45B2}"/>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33" name="正方形/長方形 232">
          <a:extLst>
            <a:ext uri="{FF2B5EF4-FFF2-40B4-BE49-F238E27FC236}">
              <a16:creationId xmlns:a16="http://schemas.microsoft.com/office/drawing/2014/main" id="{DC52FD96-2F53-481C-9A07-FD9DEE70EA52}"/>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34" name="正方形/長方形 233">
          <a:extLst>
            <a:ext uri="{FF2B5EF4-FFF2-40B4-BE49-F238E27FC236}">
              <a16:creationId xmlns:a16="http://schemas.microsoft.com/office/drawing/2014/main" id="{F878BC9E-D49E-4004-954C-6C2F39D54CC7}"/>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35" name="正方形/長方形 234">
          <a:extLst>
            <a:ext uri="{FF2B5EF4-FFF2-40B4-BE49-F238E27FC236}">
              <a16:creationId xmlns:a16="http://schemas.microsoft.com/office/drawing/2014/main" id="{023D9324-8DB0-41A2-93A2-8C30B15411A3}"/>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36" name="正方形/長方形 235">
          <a:extLst>
            <a:ext uri="{FF2B5EF4-FFF2-40B4-BE49-F238E27FC236}">
              <a16:creationId xmlns:a16="http://schemas.microsoft.com/office/drawing/2014/main" id="{B01AB2BD-2C9C-4C6C-8A7D-E015DC0431AC}"/>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37" name="正方形/長方形 236">
          <a:extLst>
            <a:ext uri="{FF2B5EF4-FFF2-40B4-BE49-F238E27FC236}">
              <a16:creationId xmlns:a16="http://schemas.microsoft.com/office/drawing/2014/main" id="{38178D58-669D-4FE2-9725-7D2B42EEAA99}"/>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38" name="正方形/長方形 237">
          <a:extLst>
            <a:ext uri="{FF2B5EF4-FFF2-40B4-BE49-F238E27FC236}">
              <a16:creationId xmlns:a16="http://schemas.microsoft.com/office/drawing/2014/main" id="{2D6E3664-E10F-488D-86B3-6091F5C17B0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39" name="正方形/長方形 238">
          <a:extLst>
            <a:ext uri="{FF2B5EF4-FFF2-40B4-BE49-F238E27FC236}">
              <a16:creationId xmlns:a16="http://schemas.microsoft.com/office/drawing/2014/main" id="{54E3EB62-A34D-4622-89DF-8BAC7183F2D9}"/>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40" name="正方形/長方形 239">
          <a:extLst>
            <a:ext uri="{FF2B5EF4-FFF2-40B4-BE49-F238E27FC236}">
              <a16:creationId xmlns:a16="http://schemas.microsoft.com/office/drawing/2014/main" id="{D94F224B-BD29-4CC0-92CD-686D0D3AABB5}"/>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41" name="テキスト ボックス 240">
          <a:extLst>
            <a:ext uri="{FF2B5EF4-FFF2-40B4-BE49-F238E27FC236}">
              <a16:creationId xmlns:a16="http://schemas.microsoft.com/office/drawing/2014/main" id="{B5BC1AB3-7223-4971-8937-27E4F9A7479A}"/>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42" name="直線コネクタ 241">
          <a:extLst>
            <a:ext uri="{FF2B5EF4-FFF2-40B4-BE49-F238E27FC236}">
              <a16:creationId xmlns:a16="http://schemas.microsoft.com/office/drawing/2014/main" id="{432B170F-1970-4394-AE06-DD1A3A34B85E}"/>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43" name="テキスト ボックス 242">
          <a:extLst>
            <a:ext uri="{FF2B5EF4-FFF2-40B4-BE49-F238E27FC236}">
              <a16:creationId xmlns:a16="http://schemas.microsoft.com/office/drawing/2014/main" id="{3B9E5B2C-2B3E-4D56-AD49-9AFE8CAA1E33}"/>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44" name="直線コネクタ 243">
          <a:extLst>
            <a:ext uri="{FF2B5EF4-FFF2-40B4-BE49-F238E27FC236}">
              <a16:creationId xmlns:a16="http://schemas.microsoft.com/office/drawing/2014/main" id="{28410154-79F7-43B1-9C36-3D6C8DE23831}"/>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45" name="テキスト ボックス 244">
          <a:extLst>
            <a:ext uri="{FF2B5EF4-FFF2-40B4-BE49-F238E27FC236}">
              <a16:creationId xmlns:a16="http://schemas.microsoft.com/office/drawing/2014/main" id="{9229C406-097C-4B8F-979B-FD369B5838E1}"/>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46" name="直線コネクタ 245">
          <a:extLst>
            <a:ext uri="{FF2B5EF4-FFF2-40B4-BE49-F238E27FC236}">
              <a16:creationId xmlns:a16="http://schemas.microsoft.com/office/drawing/2014/main" id="{86E3D0B5-92FC-47E8-A54C-84071D380C1F}"/>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47" name="テキスト ボックス 246">
          <a:extLst>
            <a:ext uri="{FF2B5EF4-FFF2-40B4-BE49-F238E27FC236}">
              <a16:creationId xmlns:a16="http://schemas.microsoft.com/office/drawing/2014/main" id="{69AFD4B0-A4E8-42E0-859F-8E0F138B52F3}"/>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48" name="直線コネクタ 247">
          <a:extLst>
            <a:ext uri="{FF2B5EF4-FFF2-40B4-BE49-F238E27FC236}">
              <a16:creationId xmlns:a16="http://schemas.microsoft.com/office/drawing/2014/main" id="{18200018-9F86-458F-BFB8-23F0C3CC707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49" name="テキスト ボックス 248">
          <a:extLst>
            <a:ext uri="{FF2B5EF4-FFF2-40B4-BE49-F238E27FC236}">
              <a16:creationId xmlns:a16="http://schemas.microsoft.com/office/drawing/2014/main" id="{AEF0012C-F701-4BB9-9071-4E7B17DFD0F8}"/>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50" name="直線コネクタ 249">
          <a:extLst>
            <a:ext uri="{FF2B5EF4-FFF2-40B4-BE49-F238E27FC236}">
              <a16:creationId xmlns:a16="http://schemas.microsoft.com/office/drawing/2014/main" id="{92D00286-6F3B-4763-9FEA-4AD178526CCB}"/>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51" name="テキスト ボックス 250">
          <a:extLst>
            <a:ext uri="{FF2B5EF4-FFF2-40B4-BE49-F238E27FC236}">
              <a16:creationId xmlns:a16="http://schemas.microsoft.com/office/drawing/2014/main" id="{D3E8AE33-D358-4650-A4EC-7CCDE86A695F}"/>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52" name="直線コネクタ 251">
          <a:extLst>
            <a:ext uri="{FF2B5EF4-FFF2-40B4-BE49-F238E27FC236}">
              <a16:creationId xmlns:a16="http://schemas.microsoft.com/office/drawing/2014/main" id="{41D4CA76-FAD2-44BD-9FC3-E8F9485B3B7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253" name="テキスト ボックス 252">
          <a:extLst>
            <a:ext uri="{FF2B5EF4-FFF2-40B4-BE49-F238E27FC236}">
              <a16:creationId xmlns:a16="http://schemas.microsoft.com/office/drawing/2014/main" id="{A59DA545-0414-41BF-9B2C-FD8FC8C3F1BF}"/>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254" name="直線コネクタ 253">
          <a:extLst>
            <a:ext uri="{FF2B5EF4-FFF2-40B4-BE49-F238E27FC236}">
              <a16:creationId xmlns:a16="http://schemas.microsoft.com/office/drawing/2014/main" id="{8A113C14-CBE1-42BE-BD14-DEA6E9D6D2A3}"/>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255" name="テキスト ボックス 254">
          <a:extLst>
            <a:ext uri="{FF2B5EF4-FFF2-40B4-BE49-F238E27FC236}">
              <a16:creationId xmlns:a16="http://schemas.microsoft.com/office/drawing/2014/main" id="{809984C5-7E59-4E17-91BC-C5DE2AFFD62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56" name="直線コネクタ 255">
          <a:extLst>
            <a:ext uri="{FF2B5EF4-FFF2-40B4-BE49-F238E27FC236}">
              <a16:creationId xmlns:a16="http://schemas.microsoft.com/office/drawing/2014/main" id="{C1E4DFE0-2F2D-42ED-83FC-141F0F46FE55}"/>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257" name="【市民会館】&#10;有形固定資産減価償却率グラフ枠">
          <a:extLst>
            <a:ext uri="{FF2B5EF4-FFF2-40B4-BE49-F238E27FC236}">
              <a16:creationId xmlns:a16="http://schemas.microsoft.com/office/drawing/2014/main" id="{90F284E5-155C-4C44-B2AE-784588AB8306}"/>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66402</xdr:rowOff>
    </xdr:from>
    <xdr:to>
      <xdr:col>24</xdr:col>
      <xdr:colOff>62865</xdr:colOff>
      <xdr:row>109</xdr:row>
      <xdr:rowOff>32113</xdr:rowOff>
    </xdr:to>
    <xdr:cxnSp macro="">
      <xdr:nvCxnSpPr>
        <xdr:cNvPr id="258" name="直線コネクタ 257">
          <a:extLst>
            <a:ext uri="{FF2B5EF4-FFF2-40B4-BE49-F238E27FC236}">
              <a16:creationId xmlns:a16="http://schemas.microsoft.com/office/drawing/2014/main" id="{04C3254B-E0B6-4E64-97B4-B7D6CA50D335}"/>
            </a:ext>
          </a:extLst>
        </xdr:cNvPr>
        <xdr:cNvCxnSpPr/>
      </xdr:nvCxnSpPr>
      <xdr:spPr>
        <a:xfrm flipV="1">
          <a:off x="4634865" y="17211402"/>
          <a:ext cx="0" cy="1508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35940</xdr:rowOff>
    </xdr:from>
    <xdr:ext cx="405111" cy="259045"/>
    <xdr:sp macro="" textlink="">
      <xdr:nvSpPr>
        <xdr:cNvPr id="259" name="【市民会館】&#10;有形固定資産減価償却率最小値テキスト">
          <a:extLst>
            <a:ext uri="{FF2B5EF4-FFF2-40B4-BE49-F238E27FC236}">
              <a16:creationId xmlns:a16="http://schemas.microsoft.com/office/drawing/2014/main" id="{C1EA4C5B-7FC3-427B-9D5D-14E85049B06C}"/>
            </a:ext>
          </a:extLst>
        </xdr:cNvPr>
        <xdr:cNvSpPr txBox="1"/>
      </xdr:nvSpPr>
      <xdr:spPr>
        <a:xfrm>
          <a:off x="4673600" y="1872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32113</xdr:rowOff>
    </xdr:from>
    <xdr:to>
      <xdr:col>24</xdr:col>
      <xdr:colOff>152400</xdr:colOff>
      <xdr:row>109</xdr:row>
      <xdr:rowOff>32113</xdr:rowOff>
    </xdr:to>
    <xdr:cxnSp macro="">
      <xdr:nvCxnSpPr>
        <xdr:cNvPr id="260" name="直線コネクタ 259">
          <a:extLst>
            <a:ext uri="{FF2B5EF4-FFF2-40B4-BE49-F238E27FC236}">
              <a16:creationId xmlns:a16="http://schemas.microsoft.com/office/drawing/2014/main" id="{51640F34-8815-4EF3-9418-07E8840004AA}"/>
            </a:ext>
          </a:extLst>
        </xdr:cNvPr>
        <xdr:cNvCxnSpPr/>
      </xdr:nvCxnSpPr>
      <xdr:spPr>
        <a:xfrm>
          <a:off x="4546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13079</xdr:rowOff>
    </xdr:from>
    <xdr:ext cx="340478" cy="259045"/>
    <xdr:sp macro="" textlink="">
      <xdr:nvSpPr>
        <xdr:cNvPr id="261" name="【市民会館】&#10;有形固定資産減価償却率最大値テキスト">
          <a:extLst>
            <a:ext uri="{FF2B5EF4-FFF2-40B4-BE49-F238E27FC236}">
              <a16:creationId xmlns:a16="http://schemas.microsoft.com/office/drawing/2014/main" id="{A5BCF699-34F4-49EC-943A-13387186B687}"/>
            </a:ext>
          </a:extLst>
        </xdr:cNvPr>
        <xdr:cNvSpPr txBox="1"/>
      </xdr:nvSpPr>
      <xdr:spPr>
        <a:xfrm>
          <a:off x="4673600" y="1698662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66402</xdr:rowOff>
    </xdr:from>
    <xdr:to>
      <xdr:col>24</xdr:col>
      <xdr:colOff>152400</xdr:colOff>
      <xdr:row>100</xdr:row>
      <xdr:rowOff>66402</xdr:rowOff>
    </xdr:to>
    <xdr:cxnSp macro="">
      <xdr:nvCxnSpPr>
        <xdr:cNvPr id="262" name="直線コネクタ 261">
          <a:extLst>
            <a:ext uri="{FF2B5EF4-FFF2-40B4-BE49-F238E27FC236}">
              <a16:creationId xmlns:a16="http://schemas.microsoft.com/office/drawing/2014/main" id="{7EE7BF13-0BAB-43CA-A116-6CBF9267F4EE}"/>
            </a:ext>
          </a:extLst>
        </xdr:cNvPr>
        <xdr:cNvCxnSpPr/>
      </xdr:nvCxnSpPr>
      <xdr:spPr>
        <a:xfrm>
          <a:off x="4546600" y="17211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62609</xdr:rowOff>
    </xdr:from>
    <xdr:ext cx="405111" cy="259045"/>
    <xdr:sp macro="" textlink="">
      <xdr:nvSpPr>
        <xdr:cNvPr id="263" name="【市民会館】&#10;有形固定資産減価償却率平均値テキスト">
          <a:extLst>
            <a:ext uri="{FF2B5EF4-FFF2-40B4-BE49-F238E27FC236}">
              <a16:creationId xmlns:a16="http://schemas.microsoft.com/office/drawing/2014/main" id="{CE338EBA-88FB-4FB4-AC24-66583AA66E0D}"/>
            </a:ext>
          </a:extLst>
        </xdr:cNvPr>
        <xdr:cNvSpPr txBox="1"/>
      </xdr:nvSpPr>
      <xdr:spPr>
        <a:xfrm>
          <a:off x="4673600" y="180648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84182</xdr:rowOff>
    </xdr:from>
    <xdr:to>
      <xdr:col>24</xdr:col>
      <xdr:colOff>114300</xdr:colOff>
      <xdr:row>106</xdr:row>
      <xdr:rowOff>14332</xdr:rowOff>
    </xdr:to>
    <xdr:sp macro="" textlink="">
      <xdr:nvSpPr>
        <xdr:cNvPr id="264" name="フローチャート: 判断 263">
          <a:extLst>
            <a:ext uri="{FF2B5EF4-FFF2-40B4-BE49-F238E27FC236}">
              <a16:creationId xmlns:a16="http://schemas.microsoft.com/office/drawing/2014/main" id="{9172BE0A-CBF4-4061-A54F-92CE4EEF4324}"/>
            </a:ext>
          </a:extLst>
        </xdr:cNvPr>
        <xdr:cNvSpPr/>
      </xdr:nvSpPr>
      <xdr:spPr>
        <a:xfrm>
          <a:off x="4584700" y="1808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58057</xdr:rowOff>
    </xdr:from>
    <xdr:to>
      <xdr:col>20</xdr:col>
      <xdr:colOff>38100</xdr:colOff>
      <xdr:row>105</xdr:row>
      <xdr:rowOff>159657</xdr:rowOff>
    </xdr:to>
    <xdr:sp macro="" textlink="">
      <xdr:nvSpPr>
        <xdr:cNvPr id="265" name="フローチャート: 判断 264">
          <a:extLst>
            <a:ext uri="{FF2B5EF4-FFF2-40B4-BE49-F238E27FC236}">
              <a16:creationId xmlns:a16="http://schemas.microsoft.com/office/drawing/2014/main" id="{0B780AD0-A3AB-4B05-8307-5B131E55F25E}"/>
            </a:ext>
          </a:extLst>
        </xdr:cNvPr>
        <xdr:cNvSpPr/>
      </xdr:nvSpPr>
      <xdr:spPr>
        <a:xfrm>
          <a:off x="3746500" y="1806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51526</xdr:rowOff>
    </xdr:from>
    <xdr:to>
      <xdr:col>15</xdr:col>
      <xdr:colOff>101600</xdr:colOff>
      <xdr:row>105</xdr:row>
      <xdr:rowOff>153126</xdr:rowOff>
    </xdr:to>
    <xdr:sp macro="" textlink="">
      <xdr:nvSpPr>
        <xdr:cNvPr id="266" name="フローチャート: 判断 265">
          <a:extLst>
            <a:ext uri="{FF2B5EF4-FFF2-40B4-BE49-F238E27FC236}">
              <a16:creationId xmlns:a16="http://schemas.microsoft.com/office/drawing/2014/main" id="{94D0197B-71DD-4001-B844-154E490DDC6C}"/>
            </a:ext>
          </a:extLst>
        </xdr:cNvPr>
        <xdr:cNvSpPr/>
      </xdr:nvSpPr>
      <xdr:spPr>
        <a:xfrm>
          <a:off x="2857500" y="1805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28666</xdr:rowOff>
    </xdr:from>
    <xdr:to>
      <xdr:col>10</xdr:col>
      <xdr:colOff>165100</xdr:colOff>
      <xdr:row>105</xdr:row>
      <xdr:rowOff>130266</xdr:rowOff>
    </xdr:to>
    <xdr:sp macro="" textlink="">
      <xdr:nvSpPr>
        <xdr:cNvPr id="267" name="フローチャート: 判断 266">
          <a:extLst>
            <a:ext uri="{FF2B5EF4-FFF2-40B4-BE49-F238E27FC236}">
              <a16:creationId xmlns:a16="http://schemas.microsoft.com/office/drawing/2014/main" id="{E223345A-3965-4EE7-9A92-7E625B0AEB47}"/>
            </a:ext>
          </a:extLst>
        </xdr:cNvPr>
        <xdr:cNvSpPr/>
      </xdr:nvSpPr>
      <xdr:spPr>
        <a:xfrm>
          <a:off x="1968500" y="18030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126637</xdr:rowOff>
    </xdr:from>
    <xdr:to>
      <xdr:col>6</xdr:col>
      <xdr:colOff>38100</xdr:colOff>
      <xdr:row>105</xdr:row>
      <xdr:rowOff>56787</xdr:rowOff>
    </xdr:to>
    <xdr:sp macro="" textlink="">
      <xdr:nvSpPr>
        <xdr:cNvPr id="268" name="フローチャート: 判断 267">
          <a:extLst>
            <a:ext uri="{FF2B5EF4-FFF2-40B4-BE49-F238E27FC236}">
              <a16:creationId xmlns:a16="http://schemas.microsoft.com/office/drawing/2014/main" id="{75F25DE9-6F9D-4311-8A61-912CC6300542}"/>
            </a:ext>
          </a:extLst>
        </xdr:cNvPr>
        <xdr:cNvSpPr/>
      </xdr:nvSpPr>
      <xdr:spPr>
        <a:xfrm>
          <a:off x="1079500" y="1795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269" name="テキスト ボックス 268">
          <a:extLst>
            <a:ext uri="{FF2B5EF4-FFF2-40B4-BE49-F238E27FC236}">
              <a16:creationId xmlns:a16="http://schemas.microsoft.com/office/drawing/2014/main" id="{4AE91207-B967-4FB1-9461-8D240F4AFE3E}"/>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270" name="テキスト ボックス 269">
          <a:extLst>
            <a:ext uri="{FF2B5EF4-FFF2-40B4-BE49-F238E27FC236}">
              <a16:creationId xmlns:a16="http://schemas.microsoft.com/office/drawing/2014/main" id="{3D92D7D5-5E2E-4918-84F6-85FCFDA0861D}"/>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271" name="テキスト ボックス 270">
          <a:extLst>
            <a:ext uri="{FF2B5EF4-FFF2-40B4-BE49-F238E27FC236}">
              <a16:creationId xmlns:a16="http://schemas.microsoft.com/office/drawing/2014/main" id="{26DC4E09-EA5E-4D39-84BC-322342425DCF}"/>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272" name="テキスト ボックス 271">
          <a:extLst>
            <a:ext uri="{FF2B5EF4-FFF2-40B4-BE49-F238E27FC236}">
              <a16:creationId xmlns:a16="http://schemas.microsoft.com/office/drawing/2014/main" id="{635E4DF8-28B0-4B94-B174-91A4116E3202}"/>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273" name="テキスト ボックス 272">
          <a:extLst>
            <a:ext uri="{FF2B5EF4-FFF2-40B4-BE49-F238E27FC236}">
              <a16:creationId xmlns:a16="http://schemas.microsoft.com/office/drawing/2014/main" id="{03451868-3547-4A7D-A1E1-F7E1B1E9BB6A}"/>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93980</xdr:rowOff>
    </xdr:from>
    <xdr:to>
      <xdr:col>24</xdr:col>
      <xdr:colOff>114300</xdr:colOff>
      <xdr:row>105</xdr:row>
      <xdr:rowOff>24130</xdr:rowOff>
    </xdr:to>
    <xdr:sp macro="" textlink="">
      <xdr:nvSpPr>
        <xdr:cNvPr id="274" name="楕円 273">
          <a:extLst>
            <a:ext uri="{FF2B5EF4-FFF2-40B4-BE49-F238E27FC236}">
              <a16:creationId xmlns:a16="http://schemas.microsoft.com/office/drawing/2014/main" id="{364389DF-20EE-45B9-BABB-07143A07D1ED}"/>
            </a:ext>
          </a:extLst>
        </xdr:cNvPr>
        <xdr:cNvSpPr/>
      </xdr:nvSpPr>
      <xdr:spPr>
        <a:xfrm>
          <a:off x="4584700" y="1792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116857</xdr:rowOff>
    </xdr:from>
    <xdr:ext cx="405111" cy="259045"/>
    <xdr:sp macro="" textlink="">
      <xdr:nvSpPr>
        <xdr:cNvPr id="275" name="【市民会館】&#10;有形固定資産減価償却率該当値テキスト">
          <a:extLst>
            <a:ext uri="{FF2B5EF4-FFF2-40B4-BE49-F238E27FC236}">
              <a16:creationId xmlns:a16="http://schemas.microsoft.com/office/drawing/2014/main" id="{17174BC8-6FC4-448A-B695-B68C5E18A64A}"/>
            </a:ext>
          </a:extLst>
        </xdr:cNvPr>
        <xdr:cNvSpPr txBox="1"/>
      </xdr:nvSpPr>
      <xdr:spPr>
        <a:xfrm>
          <a:off x="4673600" y="1777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61323</xdr:rowOff>
    </xdr:from>
    <xdr:to>
      <xdr:col>20</xdr:col>
      <xdr:colOff>38100</xdr:colOff>
      <xdr:row>104</xdr:row>
      <xdr:rowOff>162923</xdr:rowOff>
    </xdr:to>
    <xdr:sp macro="" textlink="">
      <xdr:nvSpPr>
        <xdr:cNvPr id="276" name="楕円 275">
          <a:extLst>
            <a:ext uri="{FF2B5EF4-FFF2-40B4-BE49-F238E27FC236}">
              <a16:creationId xmlns:a16="http://schemas.microsoft.com/office/drawing/2014/main" id="{EAD06D06-5218-4A48-BB6B-D22A77B75DC4}"/>
            </a:ext>
          </a:extLst>
        </xdr:cNvPr>
        <xdr:cNvSpPr/>
      </xdr:nvSpPr>
      <xdr:spPr>
        <a:xfrm>
          <a:off x="3746500" y="17892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112123</xdr:rowOff>
    </xdr:from>
    <xdr:to>
      <xdr:col>24</xdr:col>
      <xdr:colOff>63500</xdr:colOff>
      <xdr:row>104</xdr:row>
      <xdr:rowOff>144780</xdr:rowOff>
    </xdr:to>
    <xdr:cxnSp macro="">
      <xdr:nvCxnSpPr>
        <xdr:cNvPr id="277" name="直線コネクタ 276">
          <a:extLst>
            <a:ext uri="{FF2B5EF4-FFF2-40B4-BE49-F238E27FC236}">
              <a16:creationId xmlns:a16="http://schemas.microsoft.com/office/drawing/2014/main" id="{5185F453-6A6B-4AE3-9C33-DB6FFC2C895D}"/>
            </a:ext>
          </a:extLst>
        </xdr:cNvPr>
        <xdr:cNvCxnSpPr/>
      </xdr:nvCxnSpPr>
      <xdr:spPr>
        <a:xfrm>
          <a:off x="3797300" y="17942923"/>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28666</xdr:rowOff>
    </xdr:from>
    <xdr:to>
      <xdr:col>15</xdr:col>
      <xdr:colOff>101600</xdr:colOff>
      <xdr:row>104</xdr:row>
      <xdr:rowOff>130266</xdr:rowOff>
    </xdr:to>
    <xdr:sp macro="" textlink="">
      <xdr:nvSpPr>
        <xdr:cNvPr id="278" name="楕円 277">
          <a:extLst>
            <a:ext uri="{FF2B5EF4-FFF2-40B4-BE49-F238E27FC236}">
              <a16:creationId xmlns:a16="http://schemas.microsoft.com/office/drawing/2014/main" id="{1116D9EC-47D8-4FCC-8CA9-F7996A0BA440}"/>
            </a:ext>
          </a:extLst>
        </xdr:cNvPr>
        <xdr:cNvSpPr/>
      </xdr:nvSpPr>
      <xdr:spPr>
        <a:xfrm>
          <a:off x="2857500" y="17859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79466</xdr:rowOff>
    </xdr:from>
    <xdr:to>
      <xdr:col>19</xdr:col>
      <xdr:colOff>177800</xdr:colOff>
      <xdr:row>104</xdr:row>
      <xdr:rowOff>112123</xdr:rowOff>
    </xdr:to>
    <xdr:cxnSp macro="">
      <xdr:nvCxnSpPr>
        <xdr:cNvPr id="279" name="直線コネクタ 278">
          <a:extLst>
            <a:ext uri="{FF2B5EF4-FFF2-40B4-BE49-F238E27FC236}">
              <a16:creationId xmlns:a16="http://schemas.microsoft.com/office/drawing/2014/main" id="{24DFF734-B242-4402-B29B-473196D43640}"/>
            </a:ext>
          </a:extLst>
        </xdr:cNvPr>
        <xdr:cNvCxnSpPr/>
      </xdr:nvCxnSpPr>
      <xdr:spPr>
        <a:xfrm>
          <a:off x="2908300" y="1791026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167458</xdr:rowOff>
    </xdr:from>
    <xdr:to>
      <xdr:col>10</xdr:col>
      <xdr:colOff>165100</xdr:colOff>
      <xdr:row>104</xdr:row>
      <xdr:rowOff>97608</xdr:rowOff>
    </xdr:to>
    <xdr:sp macro="" textlink="">
      <xdr:nvSpPr>
        <xdr:cNvPr id="280" name="楕円 279">
          <a:extLst>
            <a:ext uri="{FF2B5EF4-FFF2-40B4-BE49-F238E27FC236}">
              <a16:creationId xmlns:a16="http://schemas.microsoft.com/office/drawing/2014/main" id="{A15685A5-B3E7-4E29-8CFA-53084205127E}"/>
            </a:ext>
          </a:extLst>
        </xdr:cNvPr>
        <xdr:cNvSpPr/>
      </xdr:nvSpPr>
      <xdr:spPr>
        <a:xfrm>
          <a:off x="1968500" y="17826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46808</xdr:rowOff>
    </xdr:from>
    <xdr:to>
      <xdr:col>15</xdr:col>
      <xdr:colOff>50800</xdr:colOff>
      <xdr:row>104</xdr:row>
      <xdr:rowOff>79466</xdr:rowOff>
    </xdr:to>
    <xdr:cxnSp macro="">
      <xdr:nvCxnSpPr>
        <xdr:cNvPr id="281" name="直線コネクタ 280">
          <a:extLst>
            <a:ext uri="{FF2B5EF4-FFF2-40B4-BE49-F238E27FC236}">
              <a16:creationId xmlns:a16="http://schemas.microsoft.com/office/drawing/2014/main" id="{BA91C42E-8714-4B99-A67F-118E844013AD}"/>
            </a:ext>
          </a:extLst>
        </xdr:cNvPr>
        <xdr:cNvCxnSpPr/>
      </xdr:nvCxnSpPr>
      <xdr:spPr>
        <a:xfrm>
          <a:off x="2019300" y="17877608"/>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134801</xdr:rowOff>
    </xdr:from>
    <xdr:to>
      <xdr:col>6</xdr:col>
      <xdr:colOff>38100</xdr:colOff>
      <xdr:row>104</xdr:row>
      <xdr:rowOff>64951</xdr:rowOff>
    </xdr:to>
    <xdr:sp macro="" textlink="">
      <xdr:nvSpPr>
        <xdr:cNvPr id="282" name="楕円 281">
          <a:extLst>
            <a:ext uri="{FF2B5EF4-FFF2-40B4-BE49-F238E27FC236}">
              <a16:creationId xmlns:a16="http://schemas.microsoft.com/office/drawing/2014/main" id="{E658F105-B89D-4652-ABA6-D7D7E59AD8F9}"/>
            </a:ext>
          </a:extLst>
        </xdr:cNvPr>
        <xdr:cNvSpPr/>
      </xdr:nvSpPr>
      <xdr:spPr>
        <a:xfrm>
          <a:off x="1079500" y="17794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14151</xdr:rowOff>
    </xdr:from>
    <xdr:to>
      <xdr:col>10</xdr:col>
      <xdr:colOff>114300</xdr:colOff>
      <xdr:row>104</xdr:row>
      <xdr:rowOff>46808</xdr:rowOff>
    </xdr:to>
    <xdr:cxnSp macro="">
      <xdr:nvCxnSpPr>
        <xdr:cNvPr id="283" name="直線コネクタ 282">
          <a:extLst>
            <a:ext uri="{FF2B5EF4-FFF2-40B4-BE49-F238E27FC236}">
              <a16:creationId xmlns:a16="http://schemas.microsoft.com/office/drawing/2014/main" id="{4F962DAD-DD21-4D71-90C7-9FCEEC77BAE6}"/>
            </a:ext>
          </a:extLst>
        </xdr:cNvPr>
        <xdr:cNvCxnSpPr/>
      </xdr:nvCxnSpPr>
      <xdr:spPr>
        <a:xfrm>
          <a:off x="1130300" y="17844951"/>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150784</xdr:rowOff>
    </xdr:from>
    <xdr:ext cx="405111" cy="259045"/>
    <xdr:sp macro="" textlink="">
      <xdr:nvSpPr>
        <xdr:cNvPr id="284" name="n_1aveValue【市民会館】&#10;有形固定資産減価償却率">
          <a:extLst>
            <a:ext uri="{FF2B5EF4-FFF2-40B4-BE49-F238E27FC236}">
              <a16:creationId xmlns:a16="http://schemas.microsoft.com/office/drawing/2014/main" id="{2D79A66C-C777-4E10-88A8-95BFD55A7852}"/>
            </a:ext>
          </a:extLst>
        </xdr:cNvPr>
        <xdr:cNvSpPr txBox="1"/>
      </xdr:nvSpPr>
      <xdr:spPr>
        <a:xfrm>
          <a:off x="3582044" y="18153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144253</xdr:rowOff>
    </xdr:from>
    <xdr:ext cx="405111" cy="259045"/>
    <xdr:sp macro="" textlink="">
      <xdr:nvSpPr>
        <xdr:cNvPr id="285" name="n_2aveValue【市民会館】&#10;有形固定資産減価償却率">
          <a:extLst>
            <a:ext uri="{FF2B5EF4-FFF2-40B4-BE49-F238E27FC236}">
              <a16:creationId xmlns:a16="http://schemas.microsoft.com/office/drawing/2014/main" id="{0CC51E61-6398-46BB-9DA7-6BBF45E7CACE}"/>
            </a:ext>
          </a:extLst>
        </xdr:cNvPr>
        <xdr:cNvSpPr txBox="1"/>
      </xdr:nvSpPr>
      <xdr:spPr>
        <a:xfrm>
          <a:off x="2705744" y="18146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121393</xdr:rowOff>
    </xdr:from>
    <xdr:ext cx="405111" cy="259045"/>
    <xdr:sp macro="" textlink="">
      <xdr:nvSpPr>
        <xdr:cNvPr id="286" name="n_3aveValue【市民会館】&#10;有形固定資産減価償却率">
          <a:extLst>
            <a:ext uri="{FF2B5EF4-FFF2-40B4-BE49-F238E27FC236}">
              <a16:creationId xmlns:a16="http://schemas.microsoft.com/office/drawing/2014/main" id="{8333C37C-39F9-4A2E-8340-A81933BAACEC}"/>
            </a:ext>
          </a:extLst>
        </xdr:cNvPr>
        <xdr:cNvSpPr txBox="1"/>
      </xdr:nvSpPr>
      <xdr:spPr>
        <a:xfrm>
          <a:off x="1816744" y="18123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47914</xdr:rowOff>
    </xdr:from>
    <xdr:ext cx="405111" cy="259045"/>
    <xdr:sp macro="" textlink="">
      <xdr:nvSpPr>
        <xdr:cNvPr id="287" name="n_4aveValue【市民会館】&#10;有形固定資産減価償却率">
          <a:extLst>
            <a:ext uri="{FF2B5EF4-FFF2-40B4-BE49-F238E27FC236}">
              <a16:creationId xmlns:a16="http://schemas.microsoft.com/office/drawing/2014/main" id="{7B0C3B61-B1D0-4F7A-A2F0-150C7D1ADE5F}"/>
            </a:ext>
          </a:extLst>
        </xdr:cNvPr>
        <xdr:cNvSpPr txBox="1"/>
      </xdr:nvSpPr>
      <xdr:spPr>
        <a:xfrm>
          <a:off x="927744" y="18050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8000</xdr:rowOff>
    </xdr:from>
    <xdr:ext cx="405111" cy="259045"/>
    <xdr:sp macro="" textlink="">
      <xdr:nvSpPr>
        <xdr:cNvPr id="288" name="n_1mainValue【市民会館】&#10;有形固定資産減価償却率">
          <a:extLst>
            <a:ext uri="{FF2B5EF4-FFF2-40B4-BE49-F238E27FC236}">
              <a16:creationId xmlns:a16="http://schemas.microsoft.com/office/drawing/2014/main" id="{7529E11F-329B-4692-9BC8-FDAC4DF12422}"/>
            </a:ext>
          </a:extLst>
        </xdr:cNvPr>
        <xdr:cNvSpPr txBox="1"/>
      </xdr:nvSpPr>
      <xdr:spPr>
        <a:xfrm>
          <a:off x="3582044" y="17667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146793</xdr:rowOff>
    </xdr:from>
    <xdr:ext cx="405111" cy="259045"/>
    <xdr:sp macro="" textlink="">
      <xdr:nvSpPr>
        <xdr:cNvPr id="289" name="n_2mainValue【市民会館】&#10;有形固定資産減価償却率">
          <a:extLst>
            <a:ext uri="{FF2B5EF4-FFF2-40B4-BE49-F238E27FC236}">
              <a16:creationId xmlns:a16="http://schemas.microsoft.com/office/drawing/2014/main" id="{154A8701-B47E-4F08-AA35-BB01BD1CFD9B}"/>
            </a:ext>
          </a:extLst>
        </xdr:cNvPr>
        <xdr:cNvSpPr txBox="1"/>
      </xdr:nvSpPr>
      <xdr:spPr>
        <a:xfrm>
          <a:off x="2705744" y="17634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114135</xdr:rowOff>
    </xdr:from>
    <xdr:ext cx="405111" cy="259045"/>
    <xdr:sp macro="" textlink="">
      <xdr:nvSpPr>
        <xdr:cNvPr id="290" name="n_3mainValue【市民会館】&#10;有形固定資産減価償却率">
          <a:extLst>
            <a:ext uri="{FF2B5EF4-FFF2-40B4-BE49-F238E27FC236}">
              <a16:creationId xmlns:a16="http://schemas.microsoft.com/office/drawing/2014/main" id="{4E1DAB42-5796-45AC-A899-EA65BB2A8573}"/>
            </a:ext>
          </a:extLst>
        </xdr:cNvPr>
        <xdr:cNvSpPr txBox="1"/>
      </xdr:nvSpPr>
      <xdr:spPr>
        <a:xfrm>
          <a:off x="1816744" y="17602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81478</xdr:rowOff>
    </xdr:from>
    <xdr:ext cx="405111" cy="259045"/>
    <xdr:sp macro="" textlink="">
      <xdr:nvSpPr>
        <xdr:cNvPr id="291" name="n_4mainValue【市民会館】&#10;有形固定資産減価償却率">
          <a:extLst>
            <a:ext uri="{FF2B5EF4-FFF2-40B4-BE49-F238E27FC236}">
              <a16:creationId xmlns:a16="http://schemas.microsoft.com/office/drawing/2014/main" id="{5C042AEA-43FA-4799-A2C0-8B957BF413AE}"/>
            </a:ext>
          </a:extLst>
        </xdr:cNvPr>
        <xdr:cNvSpPr txBox="1"/>
      </xdr:nvSpPr>
      <xdr:spPr>
        <a:xfrm>
          <a:off x="927744" y="17569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292" name="正方形/長方形 291">
          <a:extLst>
            <a:ext uri="{FF2B5EF4-FFF2-40B4-BE49-F238E27FC236}">
              <a16:creationId xmlns:a16="http://schemas.microsoft.com/office/drawing/2014/main" id="{7DA268E5-5F9D-4A0B-9E7E-5F0D9F8BAB34}"/>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93" name="正方形/長方形 292">
          <a:extLst>
            <a:ext uri="{FF2B5EF4-FFF2-40B4-BE49-F238E27FC236}">
              <a16:creationId xmlns:a16="http://schemas.microsoft.com/office/drawing/2014/main" id="{39249A4C-B5FE-4D83-B97A-09A862B37C26}"/>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4" name="正方形/長方形 293">
          <a:extLst>
            <a:ext uri="{FF2B5EF4-FFF2-40B4-BE49-F238E27FC236}">
              <a16:creationId xmlns:a16="http://schemas.microsoft.com/office/drawing/2014/main" id="{CA4630F9-BF98-4108-92CE-DD54BEB117C1}"/>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5" name="正方形/長方形 294">
          <a:extLst>
            <a:ext uri="{FF2B5EF4-FFF2-40B4-BE49-F238E27FC236}">
              <a16:creationId xmlns:a16="http://schemas.microsoft.com/office/drawing/2014/main" id="{64D3B681-5976-4C11-BF9A-AC93296190C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6" name="正方形/長方形 295">
          <a:extLst>
            <a:ext uri="{FF2B5EF4-FFF2-40B4-BE49-F238E27FC236}">
              <a16:creationId xmlns:a16="http://schemas.microsoft.com/office/drawing/2014/main" id="{C5A0197B-3C0F-4274-9394-04F88998C69A}"/>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7" name="正方形/長方形 296">
          <a:extLst>
            <a:ext uri="{FF2B5EF4-FFF2-40B4-BE49-F238E27FC236}">
              <a16:creationId xmlns:a16="http://schemas.microsoft.com/office/drawing/2014/main" id="{7DE4A7F0-E323-4C38-9994-A23CA208F64D}"/>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8" name="正方形/長方形 297">
          <a:extLst>
            <a:ext uri="{FF2B5EF4-FFF2-40B4-BE49-F238E27FC236}">
              <a16:creationId xmlns:a16="http://schemas.microsoft.com/office/drawing/2014/main" id="{A29FDEA8-5980-45BC-ADCB-562E40202D89}"/>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9" name="正方形/長方形 298">
          <a:extLst>
            <a:ext uri="{FF2B5EF4-FFF2-40B4-BE49-F238E27FC236}">
              <a16:creationId xmlns:a16="http://schemas.microsoft.com/office/drawing/2014/main" id="{F87042A4-5641-485C-BC8A-85E9BB031C4B}"/>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00" name="テキスト ボックス 299">
          <a:extLst>
            <a:ext uri="{FF2B5EF4-FFF2-40B4-BE49-F238E27FC236}">
              <a16:creationId xmlns:a16="http://schemas.microsoft.com/office/drawing/2014/main" id="{67A375D1-5ECB-4ABA-AF53-8EBF4E11F3BF}"/>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01" name="直線コネクタ 300">
          <a:extLst>
            <a:ext uri="{FF2B5EF4-FFF2-40B4-BE49-F238E27FC236}">
              <a16:creationId xmlns:a16="http://schemas.microsoft.com/office/drawing/2014/main" id="{072D4703-2A46-4C5F-8249-AB6D8B9CA827}"/>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302" name="直線コネクタ 301">
          <a:extLst>
            <a:ext uri="{FF2B5EF4-FFF2-40B4-BE49-F238E27FC236}">
              <a16:creationId xmlns:a16="http://schemas.microsoft.com/office/drawing/2014/main" id="{B46C53AC-362E-45E6-B23B-FB39B742FF04}"/>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303" name="テキスト ボックス 302">
          <a:extLst>
            <a:ext uri="{FF2B5EF4-FFF2-40B4-BE49-F238E27FC236}">
              <a16:creationId xmlns:a16="http://schemas.microsoft.com/office/drawing/2014/main" id="{6838D739-15F3-45BF-B5D3-A09B8B7F3F36}"/>
            </a:ext>
          </a:extLst>
        </xdr:cNvPr>
        <xdr:cNvSpPr txBox="1"/>
      </xdr:nvSpPr>
      <xdr:spPr>
        <a:xfrm>
          <a:off x="6136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304" name="直線コネクタ 303">
          <a:extLst>
            <a:ext uri="{FF2B5EF4-FFF2-40B4-BE49-F238E27FC236}">
              <a16:creationId xmlns:a16="http://schemas.microsoft.com/office/drawing/2014/main" id="{1CEB18EA-35AE-4AC3-9809-D3B6047D4AF2}"/>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305" name="テキスト ボックス 304">
          <a:extLst>
            <a:ext uri="{FF2B5EF4-FFF2-40B4-BE49-F238E27FC236}">
              <a16:creationId xmlns:a16="http://schemas.microsoft.com/office/drawing/2014/main" id="{875DD69F-302E-4B8A-8CBB-649D8B7C8559}"/>
            </a:ext>
          </a:extLst>
        </xdr:cNvPr>
        <xdr:cNvSpPr txBox="1"/>
      </xdr:nvSpPr>
      <xdr:spPr>
        <a:xfrm>
          <a:off x="6136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306" name="直線コネクタ 305">
          <a:extLst>
            <a:ext uri="{FF2B5EF4-FFF2-40B4-BE49-F238E27FC236}">
              <a16:creationId xmlns:a16="http://schemas.microsoft.com/office/drawing/2014/main" id="{F630B2E0-CFFB-406B-B238-612A4EE1ADB4}"/>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307" name="テキスト ボックス 306">
          <a:extLst>
            <a:ext uri="{FF2B5EF4-FFF2-40B4-BE49-F238E27FC236}">
              <a16:creationId xmlns:a16="http://schemas.microsoft.com/office/drawing/2014/main" id="{F19DA80A-33F7-4D13-A444-A7B97DBAC0DB}"/>
            </a:ext>
          </a:extLst>
        </xdr:cNvPr>
        <xdr:cNvSpPr txBox="1"/>
      </xdr:nvSpPr>
      <xdr:spPr>
        <a:xfrm>
          <a:off x="6136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308" name="直線コネクタ 307">
          <a:extLst>
            <a:ext uri="{FF2B5EF4-FFF2-40B4-BE49-F238E27FC236}">
              <a16:creationId xmlns:a16="http://schemas.microsoft.com/office/drawing/2014/main" id="{BB05D3AA-EAE8-4519-A71E-3858BB338D35}"/>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309" name="テキスト ボックス 308">
          <a:extLst>
            <a:ext uri="{FF2B5EF4-FFF2-40B4-BE49-F238E27FC236}">
              <a16:creationId xmlns:a16="http://schemas.microsoft.com/office/drawing/2014/main" id="{D301341C-071A-4784-9B1B-B157F66D242B}"/>
            </a:ext>
          </a:extLst>
        </xdr:cNvPr>
        <xdr:cNvSpPr txBox="1"/>
      </xdr:nvSpPr>
      <xdr:spPr>
        <a:xfrm>
          <a:off x="6136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310" name="直線コネクタ 309">
          <a:extLst>
            <a:ext uri="{FF2B5EF4-FFF2-40B4-BE49-F238E27FC236}">
              <a16:creationId xmlns:a16="http://schemas.microsoft.com/office/drawing/2014/main" id="{98B56239-A3F8-4197-A2AB-C789EFAAFA65}"/>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311" name="テキスト ボックス 310">
          <a:extLst>
            <a:ext uri="{FF2B5EF4-FFF2-40B4-BE49-F238E27FC236}">
              <a16:creationId xmlns:a16="http://schemas.microsoft.com/office/drawing/2014/main" id="{A6A11F37-F3BA-4F27-9AA1-9869E72E0870}"/>
            </a:ext>
          </a:extLst>
        </xdr:cNvPr>
        <xdr:cNvSpPr txBox="1"/>
      </xdr:nvSpPr>
      <xdr:spPr>
        <a:xfrm>
          <a:off x="6136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312" name="直線コネクタ 311">
          <a:extLst>
            <a:ext uri="{FF2B5EF4-FFF2-40B4-BE49-F238E27FC236}">
              <a16:creationId xmlns:a16="http://schemas.microsoft.com/office/drawing/2014/main" id="{6A2425E2-0A16-4241-B75D-7E82C9FA02A4}"/>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313" name="テキスト ボックス 312">
          <a:extLst>
            <a:ext uri="{FF2B5EF4-FFF2-40B4-BE49-F238E27FC236}">
              <a16:creationId xmlns:a16="http://schemas.microsoft.com/office/drawing/2014/main" id="{D2D895BA-8671-42FA-9484-3CB4B53B209F}"/>
            </a:ext>
          </a:extLst>
        </xdr:cNvPr>
        <xdr:cNvSpPr txBox="1"/>
      </xdr:nvSpPr>
      <xdr:spPr>
        <a:xfrm>
          <a:off x="6136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14" name="直線コネクタ 313">
          <a:extLst>
            <a:ext uri="{FF2B5EF4-FFF2-40B4-BE49-F238E27FC236}">
              <a16:creationId xmlns:a16="http://schemas.microsoft.com/office/drawing/2014/main" id="{FCC18300-21F2-4512-B704-E61C506AE955}"/>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15" name="テキスト ボックス 314">
          <a:extLst>
            <a:ext uri="{FF2B5EF4-FFF2-40B4-BE49-F238E27FC236}">
              <a16:creationId xmlns:a16="http://schemas.microsoft.com/office/drawing/2014/main" id="{FD9265F4-2D57-42CD-BF2E-1B078561FEFB}"/>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16" name="【市民会館】&#10;一人当たり面積グラフ枠">
          <a:extLst>
            <a:ext uri="{FF2B5EF4-FFF2-40B4-BE49-F238E27FC236}">
              <a16:creationId xmlns:a16="http://schemas.microsoft.com/office/drawing/2014/main" id="{1B5BE6DA-0716-4731-998A-EE25B04BC895}"/>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112123</xdr:rowOff>
    </xdr:from>
    <xdr:to>
      <xdr:col>54</xdr:col>
      <xdr:colOff>189865</xdr:colOff>
      <xdr:row>109</xdr:row>
      <xdr:rowOff>1088</xdr:rowOff>
    </xdr:to>
    <xdr:cxnSp macro="">
      <xdr:nvCxnSpPr>
        <xdr:cNvPr id="317" name="直線コネクタ 316">
          <a:extLst>
            <a:ext uri="{FF2B5EF4-FFF2-40B4-BE49-F238E27FC236}">
              <a16:creationId xmlns:a16="http://schemas.microsoft.com/office/drawing/2014/main" id="{D018C98C-21BA-4B98-B30B-D5D6CF94025E}"/>
            </a:ext>
          </a:extLst>
        </xdr:cNvPr>
        <xdr:cNvCxnSpPr/>
      </xdr:nvCxnSpPr>
      <xdr:spPr>
        <a:xfrm flipV="1">
          <a:off x="10476865" y="17257123"/>
          <a:ext cx="0" cy="14320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4915</xdr:rowOff>
    </xdr:from>
    <xdr:ext cx="469744" cy="259045"/>
    <xdr:sp macro="" textlink="">
      <xdr:nvSpPr>
        <xdr:cNvPr id="318" name="【市民会館】&#10;一人当たり面積最小値テキスト">
          <a:extLst>
            <a:ext uri="{FF2B5EF4-FFF2-40B4-BE49-F238E27FC236}">
              <a16:creationId xmlns:a16="http://schemas.microsoft.com/office/drawing/2014/main" id="{864A59E2-283E-4C0D-B2D1-4C0FC87668DB}"/>
            </a:ext>
          </a:extLst>
        </xdr:cNvPr>
        <xdr:cNvSpPr txBox="1"/>
      </xdr:nvSpPr>
      <xdr:spPr>
        <a:xfrm>
          <a:off x="10515600" y="18692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1088</xdr:rowOff>
    </xdr:from>
    <xdr:to>
      <xdr:col>55</xdr:col>
      <xdr:colOff>88900</xdr:colOff>
      <xdr:row>109</xdr:row>
      <xdr:rowOff>1088</xdr:rowOff>
    </xdr:to>
    <xdr:cxnSp macro="">
      <xdr:nvCxnSpPr>
        <xdr:cNvPr id="319" name="直線コネクタ 318">
          <a:extLst>
            <a:ext uri="{FF2B5EF4-FFF2-40B4-BE49-F238E27FC236}">
              <a16:creationId xmlns:a16="http://schemas.microsoft.com/office/drawing/2014/main" id="{38D1D046-9B1F-4D7A-B16C-17619AE527F7}"/>
            </a:ext>
          </a:extLst>
        </xdr:cNvPr>
        <xdr:cNvCxnSpPr/>
      </xdr:nvCxnSpPr>
      <xdr:spPr>
        <a:xfrm>
          <a:off x="10388600" y="18689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58800</xdr:rowOff>
    </xdr:from>
    <xdr:ext cx="469744" cy="259045"/>
    <xdr:sp macro="" textlink="">
      <xdr:nvSpPr>
        <xdr:cNvPr id="320" name="【市民会館】&#10;一人当たり面積最大値テキスト">
          <a:extLst>
            <a:ext uri="{FF2B5EF4-FFF2-40B4-BE49-F238E27FC236}">
              <a16:creationId xmlns:a16="http://schemas.microsoft.com/office/drawing/2014/main" id="{5F8B9708-DD52-4779-BA9E-0E612EB97149}"/>
            </a:ext>
          </a:extLst>
        </xdr:cNvPr>
        <xdr:cNvSpPr txBox="1"/>
      </xdr:nvSpPr>
      <xdr:spPr>
        <a:xfrm>
          <a:off x="10515600" y="17032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112123</xdr:rowOff>
    </xdr:from>
    <xdr:to>
      <xdr:col>55</xdr:col>
      <xdr:colOff>88900</xdr:colOff>
      <xdr:row>100</xdr:row>
      <xdr:rowOff>112123</xdr:rowOff>
    </xdr:to>
    <xdr:cxnSp macro="">
      <xdr:nvCxnSpPr>
        <xdr:cNvPr id="321" name="直線コネクタ 320">
          <a:extLst>
            <a:ext uri="{FF2B5EF4-FFF2-40B4-BE49-F238E27FC236}">
              <a16:creationId xmlns:a16="http://schemas.microsoft.com/office/drawing/2014/main" id="{20EFEAA8-9197-4194-B64F-BFDCBFA9CFD5}"/>
            </a:ext>
          </a:extLst>
        </xdr:cNvPr>
        <xdr:cNvCxnSpPr/>
      </xdr:nvCxnSpPr>
      <xdr:spPr>
        <a:xfrm>
          <a:off x="10388600" y="172571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60977</xdr:rowOff>
    </xdr:from>
    <xdr:ext cx="469744" cy="259045"/>
    <xdr:sp macro="" textlink="">
      <xdr:nvSpPr>
        <xdr:cNvPr id="322" name="【市民会館】&#10;一人当たり面積平均値テキスト">
          <a:extLst>
            <a:ext uri="{FF2B5EF4-FFF2-40B4-BE49-F238E27FC236}">
              <a16:creationId xmlns:a16="http://schemas.microsoft.com/office/drawing/2014/main" id="{6F40B04C-1D6F-49D0-941A-EEB006284B89}"/>
            </a:ext>
          </a:extLst>
        </xdr:cNvPr>
        <xdr:cNvSpPr txBox="1"/>
      </xdr:nvSpPr>
      <xdr:spPr>
        <a:xfrm>
          <a:off x="10515600" y="18234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82550</xdr:rowOff>
    </xdr:from>
    <xdr:to>
      <xdr:col>55</xdr:col>
      <xdr:colOff>50800</xdr:colOff>
      <xdr:row>107</xdr:row>
      <xdr:rowOff>12700</xdr:rowOff>
    </xdr:to>
    <xdr:sp macro="" textlink="">
      <xdr:nvSpPr>
        <xdr:cNvPr id="323" name="フローチャート: 判断 322">
          <a:extLst>
            <a:ext uri="{FF2B5EF4-FFF2-40B4-BE49-F238E27FC236}">
              <a16:creationId xmlns:a16="http://schemas.microsoft.com/office/drawing/2014/main" id="{91D7E2F2-6506-41C3-8A25-077791C062E7}"/>
            </a:ext>
          </a:extLst>
        </xdr:cNvPr>
        <xdr:cNvSpPr/>
      </xdr:nvSpPr>
      <xdr:spPr>
        <a:xfrm>
          <a:off x="10426700" y="1825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90714</xdr:rowOff>
    </xdr:from>
    <xdr:to>
      <xdr:col>50</xdr:col>
      <xdr:colOff>165100</xdr:colOff>
      <xdr:row>107</xdr:row>
      <xdr:rowOff>20864</xdr:rowOff>
    </xdr:to>
    <xdr:sp macro="" textlink="">
      <xdr:nvSpPr>
        <xdr:cNvPr id="324" name="フローチャート: 判断 323">
          <a:extLst>
            <a:ext uri="{FF2B5EF4-FFF2-40B4-BE49-F238E27FC236}">
              <a16:creationId xmlns:a16="http://schemas.microsoft.com/office/drawing/2014/main" id="{AD55E98C-3221-45F3-865B-CD84A508500D}"/>
            </a:ext>
          </a:extLst>
        </xdr:cNvPr>
        <xdr:cNvSpPr/>
      </xdr:nvSpPr>
      <xdr:spPr>
        <a:xfrm>
          <a:off x="9588500" y="1826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98879</xdr:rowOff>
    </xdr:from>
    <xdr:to>
      <xdr:col>46</xdr:col>
      <xdr:colOff>38100</xdr:colOff>
      <xdr:row>107</xdr:row>
      <xdr:rowOff>29029</xdr:rowOff>
    </xdr:to>
    <xdr:sp macro="" textlink="">
      <xdr:nvSpPr>
        <xdr:cNvPr id="325" name="フローチャート: 判断 324">
          <a:extLst>
            <a:ext uri="{FF2B5EF4-FFF2-40B4-BE49-F238E27FC236}">
              <a16:creationId xmlns:a16="http://schemas.microsoft.com/office/drawing/2014/main" id="{25508E66-9A72-4BB7-AEDF-2150BF18870B}"/>
            </a:ext>
          </a:extLst>
        </xdr:cNvPr>
        <xdr:cNvSpPr/>
      </xdr:nvSpPr>
      <xdr:spPr>
        <a:xfrm>
          <a:off x="8699500" y="18272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90714</xdr:rowOff>
    </xdr:from>
    <xdr:to>
      <xdr:col>41</xdr:col>
      <xdr:colOff>101600</xdr:colOff>
      <xdr:row>107</xdr:row>
      <xdr:rowOff>20864</xdr:rowOff>
    </xdr:to>
    <xdr:sp macro="" textlink="">
      <xdr:nvSpPr>
        <xdr:cNvPr id="326" name="フローチャート: 判断 325">
          <a:extLst>
            <a:ext uri="{FF2B5EF4-FFF2-40B4-BE49-F238E27FC236}">
              <a16:creationId xmlns:a16="http://schemas.microsoft.com/office/drawing/2014/main" id="{10D11D4B-7C76-4056-A777-171BBAA1C5AF}"/>
            </a:ext>
          </a:extLst>
        </xdr:cNvPr>
        <xdr:cNvSpPr/>
      </xdr:nvSpPr>
      <xdr:spPr>
        <a:xfrm>
          <a:off x="7810500" y="1826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93980</xdr:rowOff>
    </xdr:from>
    <xdr:to>
      <xdr:col>36</xdr:col>
      <xdr:colOff>165100</xdr:colOff>
      <xdr:row>107</xdr:row>
      <xdr:rowOff>24130</xdr:rowOff>
    </xdr:to>
    <xdr:sp macro="" textlink="">
      <xdr:nvSpPr>
        <xdr:cNvPr id="327" name="フローチャート: 判断 326">
          <a:extLst>
            <a:ext uri="{FF2B5EF4-FFF2-40B4-BE49-F238E27FC236}">
              <a16:creationId xmlns:a16="http://schemas.microsoft.com/office/drawing/2014/main" id="{2FB002BF-D829-43FD-AE33-1D3DAF2CDA19}"/>
            </a:ext>
          </a:extLst>
        </xdr:cNvPr>
        <xdr:cNvSpPr/>
      </xdr:nvSpPr>
      <xdr:spPr>
        <a:xfrm>
          <a:off x="6921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28" name="テキスト ボックス 327">
          <a:extLst>
            <a:ext uri="{FF2B5EF4-FFF2-40B4-BE49-F238E27FC236}">
              <a16:creationId xmlns:a16="http://schemas.microsoft.com/office/drawing/2014/main" id="{F94D2D9E-B10B-47BA-BB3F-F5F2A2D8565B}"/>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29" name="テキスト ボックス 328">
          <a:extLst>
            <a:ext uri="{FF2B5EF4-FFF2-40B4-BE49-F238E27FC236}">
              <a16:creationId xmlns:a16="http://schemas.microsoft.com/office/drawing/2014/main" id="{ECB33F74-120C-4B09-B448-48679D4BDF6B}"/>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30" name="テキスト ボックス 329">
          <a:extLst>
            <a:ext uri="{FF2B5EF4-FFF2-40B4-BE49-F238E27FC236}">
              <a16:creationId xmlns:a16="http://schemas.microsoft.com/office/drawing/2014/main" id="{32F95FD0-7CB4-42AB-B0DA-A4D56EE2669A}"/>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31" name="テキスト ボックス 330">
          <a:extLst>
            <a:ext uri="{FF2B5EF4-FFF2-40B4-BE49-F238E27FC236}">
              <a16:creationId xmlns:a16="http://schemas.microsoft.com/office/drawing/2014/main" id="{39003F14-47DE-4322-87C0-339037B7E9A2}"/>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32" name="テキスト ボックス 331">
          <a:extLst>
            <a:ext uri="{FF2B5EF4-FFF2-40B4-BE49-F238E27FC236}">
              <a16:creationId xmlns:a16="http://schemas.microsoft.com/office/drawing/2014/main" id="{AE0EBF53-51A7-450D-9AD8-9B68A3751A21}"/>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13970</xdr:rowOff>
    </xdr:from>
    <xdr:to>
      <xdr:col>55</xdr:col>
      <xdr:colOff>50800</xdr:colOff>
      <xdr:row>106</xdr:row>
      <xdr:rowOff>115570</xdr:rowOff>
    </xdr:to>
    <xdr:sp macro="" textlink="">
      <xdr:nvSpPr>
        <xdr:cNvPr id="333" name="楕円 332">
          <a:extLst>
            <a:ext uri="{FF2B5EF4-FFF2-40B4-BE49-F238E27FC236}">
              <a16:creationId xmlns:a16="http://schemas.microsoft.com/office/drawing/2014/main" id="{8F41C236-5EE0-4E42-BFB3-89D9E7E79277}"/>
            </a:ext>
          </a:extLst>
        </xdr:cNvPr>
        <xdr:cNvSpPr/>
      </xdr:nvSpPr>
      <xdr:spPr>
        <a:xfrm>
          <a:off x="10426700" y="1818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36847</xdr:rowOff>
    </xdr:from>
    <xdr:ext cx="469744" cy="259045"/>
    <xdr:sp macro="" textlink="">
      <xdr:nvSpPr>
        <xdr:cNvPr id="334" name="【市民会館】&#10;一人当たり面積該当値テキスト">
          <a:extLst>
            <a:ext uri="{FF2B5EF4-FFF2-40B4-BE49-F238E27FC236}">
              <a16:creationId xmlns:a16="http://schemas.microsoft.com/office/drawing/2014/main" id="{172C8C87-7234-4591-9369-526F0D6D5AF2}"/>
            </a:ext>
          </a:extLst>
        </xdr:cNvPr>
        <xdr:cNvSpPr txBox="1"/>
      </xdr:nvSpPr>
      <xdr:spPr>
        <a:xfrm>
          <a:off x="10515600" y="1803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15602</xdr:rowOff>
    </xdr:from>
    <xdr:to>
      <xdr:col>50</xdr:col>
      <xdr:colOff>165100</xdr:colOff>
      <xdr:row>106</xdr:row>
      <xdr:rowOff>117202</xdr:rowOff>
    </xdr:to>
    <xdr:sp macro="" textlink="">
      <xdr:nvSpPr>
        <xdr:cNvPr id="335" name="楕円 334">
          <a:extLst>
            <a:ext uri="{FF2B5EF4-FFF2-40B4-BE49-F238E27FC236}">
              <a16:creationId xmlns:a16="http://schemas.microsoft.com/office/drawing/2014/main" id="{2E79BABB-97BD-4128-BFE4-AECF91077584}"/>
            </a:ext>
          </a:extLst>
        </xdr:cNvPr>
        <xdr:cNvSpPr/>
      </xdr:nvSpPr>
      <xdr:spPr>
        <a:xfrm>
          <a:off x="9588500" y="18189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64770</xdr:rowOff>
    </xdr:from>
    <xdr:to>
      <xdr:col>55</xdr:col>
      <xdr:colOff>0</xdr:colOff>
      <xdr:row>106</xdr:row>
      <xdr:rowOff>66402</xdr:rowOff>
    </xdr:to>
    <xdr:cxnSp macro="">
      <xdr:nvCxnSpPr>
        <xdr:cNvPr id="336" name="直線コネクタ 335">
          <a:extLst>
            <a:ext uri="{FF2B5EF4-FFF2-40B4-BE49-F238E27FC236}">
              <a16:creationId xmlns:a16="http://schemas.microsoft.com/office/drawing/2014/main" id="{C25A0FEA-876F-44E5-AA42-CFC26740D805}"/>
            </a:ext>
          </a:extLst>
        </xdr:cNvPr>
        <xdr:cNvCxnSpPr/>
      </xdr:nvCxnSpPr>
      <xdr:spPr>
        <a:xfrm flipV="1">
          <a:off x="9639300" y="18238470"/>
          <a:ext cx="8382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18869</xdr:rowOff>
    </xdr:from>
    <xdr:to>
      <xdr:col>46</xdr:col>
      <xdr:colOff>38100</xdr:colOff>
      <xdr:row>106</xdr:row>
      <xdr:rowOff>120469</xdr:rowOff>
    </xdr:to>
    <xdr:sp macro="" textlink="">
      <xdr:nvSpPr>
        <xdr:cNvPr id="337" name="楕円 336">
          <a:extLst>
            <a:ext uri="{FF2B5EF4-FFF2-40B4-BE49-F238E27FC236}">
              <a16:creationId xmlns:a16="http://schemas.microsoft.com/office/drawing/2014/main" id="{FB667655-9BCB-4C12-9728-75DB9FA980E1}"/>
            </a:ext>
          </a:extLst>
        </xdr:cNvPr>
        <xdr:cNvSpPr/>
      </xdr:nvSpPr>
      <xdr:spPr>
        <a:xfrm>
          <a:off x="8699500" y="1819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66402</xdr:rowOff>
    </xdr:from>
    <xdr:to>
      <xdr:col>50</xdr:col>
      <xdr:colOff>114300</xdr:colOff>
      <xdr:row>106</xdr:row>
      <xdr:rowOff>69669</xdr:rowOff>
    </xdr:to>
    <xdr:cxnSp macro="">
      <xdr:nvCxnSpPr>
        <xdr:cNvPr id="338" name="直線コネクタ 337">
          <a:extLst>
            <a:ext uri="{FF2B5EF4-FFF2-40B4-BE49-F238E27FC236}">
              <a16:creationId xmlns:a16="http://schemas.microsoft.com/office/drawing/2014/main" id="{CE862A55-D188-4527-9526-DFD303136381}"/>
            </a:ext>
          </a:extLst>
        </xdr:cNvPr>
        <xdr:cNvCxnSpPr/>
      </xdr:nvCxnSpPr>
      <xdr:spPr>
        <a:xfrm flipV="1">
          <a:off x="8750300" y="18240102"/>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25400</xdr:rowOff>
    </xdr:from>
    <xdr:to>
      <xdr:col>41</xdr:col>
      <xdr:colOff>101600</xdr:colOff>
      <xdr:row>106</xdr:row>
      <xdr:rowOff>127000</xdr:rowOff>
    </xdr:to>
    <xdr:sp macro="" textlink="">
      <xdr:nvSpPr>
        <xdr:cNvPr id="339" name="楕円 338">
          <a:extLst>
            <a:ext uri="{FF2B5EF4-FFF2-40B4-BE49-F238E27FC236}">
              <a16:creationId xmlns:a16="http://schemas.microsoft.com/office/drawing/2014/main" id="{6665FFF5-E7A7-4D72-AA87-48716CB09B12}"/>
            </a:ext>
          </a:extLst>
        </xdr:cNvPr>
        <xdr:cNvSpPr/>
      </xdr:nvSpPr>
      <xdr:spPr>
        <a:xfrm>
          <a:off x="7810500" y="1819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69669</xdr:rowOff>
    </xdr:from>
    <xdr:to>
      <xdr:col>45</xdr:col>
      <xdr:colOff>177800</xdr:colOff>
      <xdr:row>106</xdr:row>
      <xdr:rowOff>76200</xdr:rowOff>
    </xdr:to>
    <xdr:cxnSp macro="">
      <xdr:nvCxnSpPr>
        <xdr:cNvPr id="340" name="直線コネクタ 339">
          <a:extLst>
            <a:ext uri="{FF2B5EF4-FFF2-40B4-BE49-F238E27FC236}">
              <a16:creationId xmlns:a16="http://schemas.microsoft.com/office/drawing/2014/main" id="{A6DD435D-6D52-49CF-9DA4-4A5278DCB744}"/>
            </a:ext>
          </a:extLst>
        </xdr:cNvPr>
        <xdr:cNvCxnSpPr/>
      </xdr:nvCxnSpPr>
      <xdr:spPr>
        <a:xfrm flipV="1">
          <a:off x="7861300" y="18243369"/>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28666</xdr:rowOff>
    </xdr:from>
    <xdr:to>
      <xdr:col>36</xdr:col>
      <xdr:colOff>165100</xdr:colOff>
      <xdr:row>106</xdr:row>
      <xdr:rowOff>130266</xdr:rowOff>
    </xdr:to>
    <xdr:sp macro="" textlink="">
      <xdr:nvSpPr>
        <xdr:cNvPr id="341" name="楕円 340">
          <a:extLst>
            <a:ext uri="{FF2B5EF4-FFF2-40B4-BE49-F238E27FC236}">
              <a16:creationId xmlns:a16="http://schemas.microsoft.com/office/drawing/2014/main" id="{3000DE61-945D-4024-BDD9-E0E458A38499}"/>
            </a:ext>
          </a:extLst>
        </xdr:cNvPr>
        <xdr:cNvSpPr/>
      </xdr:nvSpPr>
      <xdr:spPr>
        <a:xfrm>
          <a:off x="6921500" y="18202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76200</xdr:rowOff>
    </xdr:from>
    <xdr:to>
      <xdr:col>41</xdr:col>
      <xdr:colOff>50800</xdr:colOff>
      <xdr:row>106</xdr:row>
      <xdr:rowOff>79466</xdr:rowOff>
    </xdr:to>
    <xdr:cxnSp macro="">
      <xdr:nvCxnSpPr>
        <xdr:cNvPr id="342" name="直線コネクタ 341">
          <a:extLst>
            <a:ext uri="{FF2B5EF4-FFF2-40B4-BE49-F238E27FC236}">
              <a16:creationId xmlns:a16="http://schemas.microsoft.com/office/drawing/2014/main" id="{FEB40292-FE57-48C4-8249-5EACD5CB1819}"/>
            </a:ext>
          </a:extLst>
        </xdr:cNvPr>
        <xdr:cNvCxnSpPr/>
      </xdr:nvCxnSpPr>
      <xdr:spPr>
        <a:xfrm flipV="1">
          <a:off x="6972300" y="18249900"/>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11991</xdr:rowOff>
    </xdr:from>
    <xdr:ext cx="469744" cy="259045"/>
    <xdr:sp macro="" textlink="">
      <xdr:nvSpPr>
        <xdr:cNvPr id="343" name="n_1aveValue【市民会館】&#10;一人当たり面積">
          <a:extLst>
            <a:ext uri="{FF2B5EF4-FFF2-40B4-BE49-F238E27FC236}">
              <a16:creationId xmlns:a16="http://schemas.microsoft.com/office/drawing/2014/main" id="{7912EB7B-777D-4E61-9706-DA2BD17DBE28}"/>
            </a:ext>
          </a:extLst>
        </xdr:cNvPr>
        <xdr:cNvSpPr txBox="1"/>
      </xdr:nvSpPr>
      <xdr:spPr>
        <a:xfrm>
          <a:off x="9391727" y="18357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20156</xdr:rowOff>
    </xdr:from>
    <xdr:ext cx="469744" cy="259045"/>
    <xdr:sp macro="" textlink="">
      <xdr:nvSpPr>
        <xdr:cNvPr id="344" name="n_2aveValue【市民会館】&#10;一人当たり面積">
          <a:extLst>
            <a:ext uri="{FF2B5EF4-FFF2-40B4-BE49-F238E27FC236}">
              <a16:creationId xmlns:a16="http://schemas.microsoft.com/office/drawing/2014/main" id="{CC2FE672-A090-40E7-8D73-A09FFA267762}"/>
            </a:ext>
          </a:extLst>
        </xdr:cNvPr>
        <xdr:cNvSpPr txBox="1"/>
      </xdr:nvSpPr>
      <xdr:spPr>
        <a:xfrm>
          <a:off x="8515427" y="18365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11991</xdr:rowOff>
    </xdr:from>
    <xdr:ext cx="469744" cy="259045"/>
    <xdr:sp macro="" textlink="">
      <xdr:nvSpPr>
        <xdr:cNvPr id="345" name="n_3aveValue【市民会館】&#10;一人当たり面積">
          <a:extLst>
            <a:ext uri="{FF2B5EF4-FFF2-40B4-BE49-F238E27FC236}">
              <a16:creationId xmlns:a16="http://schemas.microsoft.com/office/drawing/2014/main" id="{90406595-439A-4C3C-B488-9DFA98B1C15E}"/>
            </a:ext>
          </a:extLst>
        </xdr:cNvPr>
        <xdr:cNvSpPr txBox="1"/>
      </xdr:nvSpPr>
      <xdr:spPr>
        <a:xfrm>
          <a:off x="7626427" y="18357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15257</xdr:rowOff>
    </xdr:from>
    <xdr:ext cx="469744" cy="259045"/>
    <xdr:sp macro="" textlink="">
      <xdr:nvSpPr>
        <xdr:cNvPr id="346" name="n_4aveValue【市民会館】&#10;一人当たり面積">
          <a:extLst>
            <a:ext uri="{FF2B5EF4-FFF2-40B4-BE49-F238E27FC236}">
              <a16:creationId xmlns:a16="http://schemas.microsoft.com/office/drawing/2014/main" id="{7B571429-D816-4454-9D85-F8EFBA7C41DD}"/>
            </a:ext>
          </a:extLst>
        </xdr:cNvPr>
        <xdr:cNvSpPr txBox="1"/>
      </xdr:nvSpPr>
      <xdr:spPr>
        <a:xfrm>
          <a:off x="6737427" y="1836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133729</xdr:rowOff>
    </xdr:from>
    <xdr:ext cx="469744" cy="259045"/>
    <xdr:sp macro="" textlink="">
      <xdr:nvSpPr>
        <xdr:cNvPr id="347" name="n_1mainValue【市民会館】&#10;一人当たり面積">
          <a:extLst>
            <a:ext uri="{FF2B5EF4-FFF2-40B4-BE49-F238E27FC236}">
              <a16:creationId xmlns:a16="http://schemas.microsoft.com/office/drawing/2014/main" id="{2582FDA7-C612-46F0-9867-710033B04DE0}"/>
            </a:ext>
          </a:extLst>
        </xdr:cNvPr>
        <xdr:cNvSpPr txBox="1"/>
      </xdr:nvSpPr>
      <xdr:spPr>
        <a:xfrm>
          <a:off x="9391727" y="17964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136996</xdr:rowOff>
    </xdr:from>
    <xdr:ext cx="469744" cy="259045"/>
    <xdr:sp macro="" textlink="">
      <xdr:nvSpPr>
        <xdr:cNvPr id="348" name="n_2mainValue【市民会館】&#10;一人当たり面積">
          <a:extLst>
            <a:ext uri="{FF2B5EF4-FFF2-40B4-BE49-F238E27FC236}">
              <a16:creationId xmlns:a16="http://schemas.microsoft.com/office/drawing/2014/main" id="{BC07F2DE-05CD-4CFF-968A-90A01BAD1F84}"/>
            </a:ext>
          </a:extLst>
        </xdr:cNvPr>
        <xdr:cNvSpPr txBox="1"/>
      </xdr:nvSpPr>
      <xdr:spPr>
        <a:xfrm>
          <a:off x="8515427" y="17967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143527</xdr:rowOff>
    </xdr:from>
    <xdr:ext cx="469744" cy="259045"/>
    <xdr:sp macro="" textlink="">
      <xdr:nvSpPr>
        <xdr:cNvPr id="349" name="n_3mainValue【市民会館】&#10;一人当たり面積">
          <a:extLst>
            <a:ext uri="{FF2B5EF4-FFF2-40B4-BE49-F238E27FC236}">
              <a16:creationId xmlns:a16="http://schemas.microsoft.com/office/drawing/2014/main" id="{FF5B0774-931C-4561-AEC1-94E3160A4CE2}"/>
            </a:ext>
          </a:extLst>
        </xdr:cNvPr>
        <xdr:cNvSpPr txBox="1"/>
      </xdr:nvSpPr>
      <xdr:spPr>
        <a:xfrm>
          <a:off x="7626427" y="1797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146793</xdr:rowOff>
    </xdr:from>
    <xdr:ext cx="469744" cy="259045"/>
    <xdr:sp macro="" textlink="">
      <xdr:nvSpPr>
        <xdr:cNvPr id="350" name="n_4mainValue【市民会館】&#10;一人当たり面積">
          <a:extLst>
            <a:ext uri="{FF2B5EF4-FFF2-40B4-BE49-F238E27FC236}">
              <a16:creationId xmlns:a16="http://schemas.microsoft.com/office/drawing/2014/main" id="{35E893FC-79DA-4AC4-8FE5-A490741CD337}"/>
            </a:ext>
          </a:extLst>
        </xdr:cNvPr>
        <xdr:cNvSpPr txBox="1"/>
      </xdr:nvSpPr>
      <xdr:spPr>
        <a:xfrm>
          <a:off x="6737427" y="17977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51" name="正方形/長方形 350">
          <a:extLst>
            <a:ext uri="{FF2B5EF4-FFF2-40B4-BE49-F238E27FC236}">
              <a16:creationId xmlns:a16="http://schemas.microsoft.com/office/drawing/2014/main" id="{CE8C5A77-DA39-4C87-ADDB-9500A6AB045E}"/>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52" name="正方形/長方形 351">
          <a:extLst>
            <a:ext uri="{FF2B5EF4-FFF2-40B4-BE49-F238E27FC236}">
              <a16:creationId xmlns:a16="http://schemas.microsoft.com/office/drawing/2014/main" id="{2846EF02-5317-4686-89E1-2593DED6068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53" name="正方形/長方形 352">
          <a:extLst>
            <a:ext uri="{FF2B5EF4-FFF2-40B4-BE49-F238E27FC236}">
              <a16:creationId xmlns:a16="http://schemas.microsoft.com/office/drawing/2014/main" id="{1CE1B9FB-0FC8-4246-A41E-BF597E0FEC38}"/>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54" name="正方形/長方形 353">
          <a:extLst>
            <a:ext uri="{FF2B5EF4-FFF2-40B4-BE49-F238E27FC236}">
              <a16:creationId xmlns:a16="http://schemas.microsoft.com/office/drawing/2014/main" id="{D51E839E-6B09-47CA-8218-4B6339EF529D}"/>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55" name="正方形/長方形 354">
          <a:extLst>
            <a:ext uri="{FF2B5EF4-FFF2-40B4-BE49-F238E27FC236}">
              <a16:creationId xmlns:a16="http://schemas.microsoft.com/office/drawing/2014/main" id="{ADCA116E-A161-43C8-BCD7-A7701A10412D}"/>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56" name="正方形/長方形 355">
          <a:extLst>
            <a:ext uri="{FF2B5EF4-FFF2-40B4-BE49-F238E27FC236}">
              <a16:creationId xmlns:a16="http://schemas.microsoft.com/office/drawing/2014/main" id="{E0A5B2DA-747A-4643-B576-D5F27F188E24}"/>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57" name="正方形/長方形 356">
          <a:extLst>
            <a:ext uri="{FF2B5EF4-FFF2-40B4-BE49-F238E27FC236}">
              <a16:creationId xmlns:a16="http://schemas.microsoft.com/office/drawing/2014/main" id="{BB92409F-619F-406A-87F3-44BDE830309F}"/>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58" name="正方形/長方形 357">
          <a:extLst>
            <a:ext uri="{FF2B5EF4-FFF2-40B4-BE49-F238E27FC236}">
              <a16:creationId xmlns:a16="http://schemas.microsoft.com/office/drawing/2014/main" id="{1F24CE19-7192-4FC6-8F71-6C4412D69F18}"/>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59" name="正方形/長方形 358">
          <a:extLst>
            <a:ext uri="{FF2B5EF4-FFF2-40B4-BE49-F238E27FC236}">
              <a16:creationId xmlns:a16="http://schemas.microsoft.com/office/drawing/2014/main" id="{2603F419-301E-4178-BBA2-2CB6515CB49B}"/>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60" name="正方形/長方形 359">
          <a:extLst>
            <a:ext uri="{FF2B5EF4-FFF2-40B4-BE49-F238E27FC236}">
              <a16:creationId xmlns:a16="http://schemas.microsoft.com/office/drawing/2014/main" id="{2C5E6E44-5EFD-4712-80A1-A982975DC1B9}"/>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61" name="正方形/長方形 360">
          <a:extLst>
            <a:ext uri="{FF2B5EF4-FFF2-40B4-BE49-F238E27FC236}">
              <a16:creationId xmlns:a16="http://schemas.microsoft.com/office/drawing/2014/main" id="{01E1D805-A047-46CD-A06E-99E057971A48}"/>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62" name="正方形/長方形 361">
          <a:extLst>
            <a:ext uri="{FF2B5EF4-FFF2-40B4-BE49-F238E27FC236}">
              <a16:creationId xmlns:a16="http://schemas.microsoft.com/office/drawing/2014/main" id="{F4ADD1A2-52E3-4D5C-9041-20039B3DB013}"/>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63" name="正方形/長方形 362">
          <a:extLst>
            <a:ext uri="{FF2B5EF4-FFF2-40B4-BE49-F238E27FC236}">
              <a16:creationId xmlns:a16="http://schemas.microsoft.com/office/drawing/2014/main" id="{0AD3A047-BD49-41CC-BDFC-0CF618D57E6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64" name="正方形/長方形 363">
          <a:extLst>
            <a:ext uri="{FF2B5EF4-FFF2-40B4-BE49-F238E27FC236}">
              <a16:creationId xmlns:a16="http://schemas.microsoft.com/office/drawing/2014/main" id="{7BEEAB32-C7E5-4C21-9AAE-6F9B18605964}"/>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5" name="正方形/長方形 364">
          <a:extLst>
            <a:ext uri="{FF2B5EF4-FFF2-40B4-BE49-F238E27FC236}">
              <a16:creationId xmlns:a16="http://schemas.microsoft.com/office/drawing/2014/main" id="{EFC6CBAC-B330-4740-A939-FB9F5D33D22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6" name="正方形/長方形 365">
          <a:extLst>
            <a:ext uri="{FF2B5EF4-FFF2-40B4-BE49-F238E27FC236}">
              <a16:creationId xmlns:a16="http://schemas.microsoft.com/office/drawing/2014/main" id="{3CE58AF3-49FC-4D0E-8A33-5599428A8DE5}"/>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367" name="正方形/長方形 366">
          <a:extLst>
            <a:ext uri="{FF2B5EF4-FFF2-40B4-BE49-F238E27FC236}">
              <a16:creationId xmlns:a16="http://schemas.microsoft.com/office/drawing/2014/main" id="{84657976-C78B-498B-984C-67356C1697F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68" name="正方形/長方形 367">
          <a:extLst>
            <a:ext uri="{FF2B5EF4-FFF2-40B4-BE49-F238E27FC236}">
              <a16:creationId xmlns:a16="http://schemas.microsoft.com/office/drawing/2014/main" id="{850FCF7F-5B98-4F1C-85A4-B395B1AE31E2}"/>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69" name="正方形/長方形 368">
          <a:extLst>
            <a:ext uri="{FF2B5EF4-FFF2-40B4-BE49-F238E27FC236}">
              <a16:creationId xmlns:a16="http://schemas.microsoft.com/office/drawing/2014/main" id="{1A15B5C2-FE23-41CC-BC30-3366C02263AB}"/>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70" name="正方形/長方形 369">
          <a:extLst>
            <a:ext uri="{FF2B5EF4-FFF2-40B4-BE49-F238E27FC236}">
              <a16:creationId xmlns:a16="http://schemas.microsoft.com/office/drawing/2014/main" id="{B7DBAA0C-F25B-4D8E-9B9E-07391DDC0AD3}"/>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71" name="正方形/長方形 370">
          <a:extLst>
            <a:ext uri="{FF2B5EF4-FFF2-40B4-BE49-F238E27FC236}">
              <a16:creationId xmlns:a16="http://schemas.microsoft.com/office/drawing/2014/main" id="{82E0CBD6-C39D-4643-93A4-D11882D007D5}"/>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72" name="正方形/長方形 371">
          <a:extLst>
            <a:ext uri="{FF2B5EF4-FFF2-40B4-BE49-F238E27FC236}">
              <a16:creationId xmlns:a16="http://schemas.microsoft.com/office/drawing/2014/main" id="{89B1A8F9-DF53-464C-9914-BBE1361BB222}"/>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73" name="正方形/長方形 372">
          <a:extLst>
            <a:ext uri="{FF2B5EF4-FFF2-40B4-BE49-F238E27FC236}">
              <a16:creationId xmlns:a16="http://schemas.microsoft.com/office/drawing/2014/main" id="{77BD64FF-C580-4F07-BF6D-A6BB09CE3C64}"/>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74" name="正方形/長方形 373">
          <a:extLst>
            <a:ext uri="{FF2B5EF4-FFF2-40B4-BE49-F238E27FC236}">
              <a16:creationId xmlns:a16="http://schemas.microsoft.com/office/drawing/2014/main" id="{47AAFD07-5DB5-485B-9A39-137AB214AC23}"/>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375" name="正方形/長方形 374">
          <a:extLst>
            <a:ext uri="{FF2B5EF4-FFF2-40B4-BE49-F238E27FC236}">
              <a16:creationId xmlns:a16="http://schemas.microsoft.com/office/drawing/2014/main" id="{0A0099F0-8362-4DEC-9785-C6257724A92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76" name="正方形/長方形 375">
          <a:extLst>
            <a:ext uri="{FF2B5EF4-FFF2-40B4-BE49-F238E27FC236}">
              <a16:creationId xmlns:a16="http://schemas.microsoft.com/office/drawing/2014/main" id="{04EEB919-1316-443C-84D6-140A7B24C99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77" name="正方形/長方形 376">
          <a:extLst>
            <a:ext uri="{FF2B5EF4-FFF2-40B4-BE49-F238E27FC236}">
              <a16:creationId xmlns:a16="http://schemas.microsoft.com/office/drawing/2014/main" id="{272C0EF9-C424-4057-860B-81525C49E85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78" name="正方形/長方形 377">
          <a:extLst>
            <a:ext uri="{FF2B5EF4-FFF2-40B4-BE49-F238E27FC236}">
              <a16:creationId xmlns:a16="http://schemas.microsoft.com/office/drawing/2014/main" id="{5F9D34B7-8850-4082-B7C7-A6AB87FDD3BA}"/>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79" name="正方形/長方形 378">
          <a:extLst>
            <a:ext uri="{FF2B5EF4-FFF2-40B4-BE49-F238E27FC236}">
              <a16:creationId xmlns:a16="http://schemas.microsoft.com/office/drawing/2014/main" id="{0DE81C4F-662D-4851-9D0A-7680B55CAFAF}"/>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80" name="正方形/長方形 379">
          <a:extLst>
            <a:ext uri="{FF2B5EF4-FFF2-40B4-BE49-F238E27FC236}">
              <a16:creationId xmlns:a16="http://schemas.microsoft.com/office/drawing/2014/main" id="{59F07215-A7DF-494C-927A-8038E29B9CA5}"/>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81" name="正方形/長方形 380">
          <a:extLst>
            <a:ext uri="{FF2B5EF4-FFF2-40B4-BE49-F238E27FC236}">
              <a16:creationId xmlns:a16="http://schemas.microsoft.com/office/drawing/2014/main" id="{2440647E-4DFB-4A74-8D9A-96F0C4A1BB87}"/>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82" name="正方形/長方形 381">
          <a:extLst>
            <a:ext uri="{FF2B5EF4-FFF2-40B4-BE49-F238E27FC236}">
              <a16:creationId xmlns:a16="http://schemas.microsoft.com/office/drawing/2014/main" id="{1B2754F4-41C6-4B82-A633-A1EAC773B09F}"/>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383" name="正方形/長方形 382">
          <a:extLst>
            <a:ext uri="{FF2B5EF4-FFF2-40B4-BE49-F238E27FC236}">
              <a16:creationId xmlns:a16="http://schemas.microsoft.com/office/drawing/2014/main" id="{54FC7484-11ED-4E2F-82F2-5150F62258A3}"/>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84" name="正方形/長方形 383">
          <a:extLst>
            <a:ext uri="{FF2B5EF4-FFF2-40B4-BE49-F238E27FC236}">
              <a16:creationId xmlns:a16="http://schemas.microsoft.com/office/drawing/2014/main" id="{85F14A5A-E741-49C3-855F-F433E008AD4C}"/>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85" name="正方形/長方形 384">
          <a:extLst>
            <a:ext uri="{FF2B5EF4-FFF2-40B4-BE49-F238E27FC236}">
              <a16:creationId xmlns:a16="http://schemas.microsoft.com/office/drawing/2014/main" id="{9E8319A1-EE1A-47C9-95CA-B6F20D23F183}"/>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86" name="正方形/長方形 385">
          <a:extLst>
            <a:ext uri="{FF2B5EF4-FFF2-40B4-BE49-F238E27FC236}">
              <a16:creationId xmlns:a16="http://schemas.microsoft.com/office/drawing/2014/main" id="{1E8CEA5D-9C13-4FBD-BC11-2E2136314B5C}"/>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87" name="正方形/長方形 386">
          <a:extLst>
            <a:ext uri="{FF2B5EF4-FFF2-40B4-BE49-F238E27FC236}">
              <a16:creationId xmlns:a16="http://schemas.microsoft.com/office/drawing/2014/main" id="{1D45CF93-21BE-427D-8BAC-BE68166BF1F2}"/>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88" name="正方形/長方形 387">
          <a:extLst>
            <a:ext uri="{FF2B5EF4-FFF2-40B4-BE49-F238E27FC236}">
              <a16:creationId xmlns:a16="http://schemas.microsoft.com/office/drawing/2014/main" id="{8441B257-4455-4ECC-8F4B-8C2166D35F0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89" name="正方形/長方形 388">
          <a:extLst>
            <a:ext uri="{FF2B5EF4-FFF2-40B4-BE49-F238E27FC236}">
              <a16:creationId xmlns:a16="http://schemas.microsoft.com/office/drawing/2014/main" id="{14024E73-60E5-4525-B695-8B5A1B7D8E6E}"/>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390" name="正方形/長方形 389">
          <a:extLst>
            <a:ext uri="{FF2B5EF4-FFF2-40B4-BE49-F238E27FC236}">
              <a16:creationId xmlns:a16="http://schemas.microsoft.com/office/drawing/2014/main" id="{0F9067EF-ADC1-403B-8242-9F91FC67BF81}"/>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391" name="テキスト ボックス 390">
          <a:extLst>
            <a:ext uri="{FF2B5EF4-FFF2-40B4-BE49-F238E27FC236}">
              <a16:creationId xmlns:a16="http://schemas.microsoft.com/office/drawing/2014/main" id="{BBF7498E-78E6-4661-9092-46161F64C46F}"/>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392" name="直線コネクタ 391">
          <a:extLst>
            <a:ext uri="{FF2B5EF4-FFF2-40B4-BE49-F238E27FC236}">
              <a16:creationId xmlns:a16="http://schemas.microsoft.com/office/drawing/2014/main" id="{2AA1263F-2131-4ACF-BD6B-FF608CEC3CAF}"/>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393" name="テキスト ボックス 392">
          <a:extLst>
            <a:ext uri="{FF2B5EF4-FFF2-40B4-BE49-F238E27FC236}">
              <a16:creationId xmlns:a16="http://schemas.microsoft.com/office/drawing/2014/main" id="{D6D03D56-D039-44E9-B589-EE1793FD7B77}"/>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394" name="直線コネクタ 393">
          <a:extLst>
            <a:ext uri="{FF2B5EF4-FFF2-40B4-BE49-F238E27FC236}">
              <a16:creationId xmlns:a16="http://schemas.microsoft.com/office/drawing/2014/main" id="{3C0B72B0-9E6D-47FC-8512-92CF6233BDDC}"/>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395" name="テキスト ボックス 394">
          <a:extLst>
            <a:ext uri="{FF2B5EF4-FFF2-40B4-BE49-F238E27FC236}">
              <a16:creationId xmlns:a16="http://schemas.microsoft.com/office/drawing/2014/main" id="{F2930362-63C6-4C30-BA41-2EDEA9827F7E}"/>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396" name="直線コネクタ 395">
          <a:extLst>
            <a:ext uri="{FF2B5EF4-FFF2-40B4-BE49-F238E27FC236}">
              <a16:creationId xmlns:a16="http://schemas.microsoft.com/office/drawing/2014/main" id="{06B83E28-3F1D-4BE4-8A33-16EF31DF95A6}"/>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397" name="テキスト ボックス 396">
          <a:extLst>
            <a:ext uri="{FF2B5EF4-FFF2-40B4-BE49-F238E27FC236}">
              <a16:creationId xmlns:a16="http://schemas.microsoft.com/office/drawing/2014/main" id="{8F29916D-32E0-4BB8-B7CA-7B81D9F598D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398" name="直線コネクタ 397">
          <a:extLst>
            <a:ext uri="{FF2B5EF4-FFF2-40B4-BE49-F238E27FC236}">
              <a16:creationId xmlns:a16="http://schemas.microsoft.com/office/drawing/2014/main" id="{20DCE7FB-18FE-4A79-93BD-554B6968CE7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399" name="テキスト ボックス 398">
          <a:extLst>
            <a:ext uri="{FF2B5EF4-FFF2-40B4-BE49-F238E27FC236}">
              <a16:creationId xmlns:a16="http://schemas.microsoft.com/office/drawing/2014/main" id="{DE79B197-3B5E-4F86-9619-3269353D1EB8}"/>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400" name="直線コネクタ 399">
          <a:extLst>
            <a:ext uri="{FF2B5EF4-FFF2-40B4-BE49-F238E27FC236}">
              <a16:creationId xmlns:a16="http://schemas.microsoft.com/office/drawing/2014/main" id="{EA2D7E8C-0A59-4E97-9B06-FE7E58B8023C}"/>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401" name="テキスト ボックス 400">
          <a:extLst>
            <a:ext uri="{FF2B5EF4-FFF2-40B4-BE49-F238E27FC236}">
              <a16:creationId xmlns:a16="http://schemas.microsoft.com/office/drawing/2014/main" id="{C95551FA-D5F9-4814-9541-C5B1D5ECCF8F}"/>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402" name="直線コネクタ 401">
          <a:extLst>
            <a:ext uri="{FF2B5EF4-FFF2-40B4-BE49-F238E27FC236}">
              <a16:creationId xmlns:a16="http://schemas.microsoft.com/office/drawing/2014/main" id="{B5EA0A24-78A1-47AB-A112-53B8EC11013C}"/>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403" name="テキスト ボックス 402">
          <a:extLst>
            <a:ext uri="{FF2B5EF4-FFF2-40B4-BE49-F238E27FC236}">
              <a16:creationId xmlns:a16="http://schemas.microsoft.com/office/drawing/2014/main" id="{D70DAB91-67B3-4C60-8D1E-B22CB2A91657}"/>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04" name="直線コネクタ 403">
          <a:extLst>
            <a:ext uri="{FF2B5EF4-FFF2-40B4-BE49-F238E27FC236}">
              <a16:creationId xmlns:a16="http://schemas.microsoft.com/office/drawing/2014/main" id="{11D937C8-EB8E-4D1F-8F9E-9B2AA7FE138B}"/>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405" name="テキスト ボックス 404">
          <a:extLst>
            <a:ext uri="{FF2B5EF4-FFF2-40B4-BE49-F238E27FC236}">
              <a16:creationId xmlns:a16="http://schemas.microsoft.com/office/drawing/2014/main" id="{2676035D-5C44-49B1-A902-7E2ED9BF654F}"/>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406" name="【消防施設】&#10;有形固定資産減価償却率グラフ枠">
          <a:extLst>
            <a:ext uri="{FF2B5EF4-FFF2-40B4-BE49-F238E27FC236}">
              <a16:creationId xmlns:a16="http://schemas.microsoft.com/office/drawing/2014/main" id="{02F0ED54-C42A-4784-A85B-0039CDF3A102}"/>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11430</xdr:rowOff>
    </xdr:from>
    <xdr:to>
      <xdr:col>85</xdr:col>
      <xdr:colOff>126364</xdr:colOff>
      <xdr:row>86</xdr:row>
      <xdr:rowOff>34289</xdr:rowOff>
    </xdr:to>
    <xdr:cxnSp macro="">
      <xdr:nvCxnSpPr>
        <xdr:cNvPr id="407" name="直線コネクタ 406">
          <a:extLst>
            <a:ext uri="{FF2B5EF4-FFF2-40B4-BE49-F238E27FC236}">
              <a16:creationId xmlns:a16="http://schemas.microsoft.com/office/drawing/2014/main" id="{61A81C1C-4BE1-49B8-B8ED-84DFE68AFF08}"/>
            </a:ext>
          </a:extLst>
        </xdr:cNvPr>
        <xdr:cNvCxnSpPr/>
      </xdr:nvCxnSpPr>
      <xdr:spPr>
        <a:xfrm flipV="1">
          <a:off x="16318864" y="13384530"/>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38116</xdr:rowOff>
    </xdr:from>
    <xdr:ext cx="405111" cy="259045"/>
    <xdr:sp macro="" textlink="">
      <xdr:nvSpPr>
        <xdr:cNvPr id="408" name="【消防施設】&#10;有形固定資産減価償却率最小値テキスト">
          <a:extLst>
            <a:ext uri="{FF2B5EF4-FFF2-40B4-BE49-F238E27FC236}">
              <a16:creationId xmlns:a16="http://schemas.microsoft.com/office/drawing/2014/main" id="{B3709147-CA0A-465D-BAA6-BA47D876070E}"/>
            </a:ext>
          </a:extLst>
        </xdr:cNvPr>
        <xdr:cNvSpPr txBox="1"/>
      </xdr:nvSpPr>
      <xdr:spPr>
        <a:xfrm>
          <a:off x="16357600" y="1478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34289</xdr:rowOff>
    </xdr:from>
    <xdr:to>
      <xdr:col>86</xdr:col>
      <xdr:colOff>25400</xdr:colOff>
      <xdr:row>86</xdr:row>
      <xdr:rowOff>34289</xdr:rowOff>
    </xdr:to>
    <xdr:cxnSp macro="">
      <xdr:nvCxnSpPr>
        <xdr:cNvPr id="409" name="直線コネクタ 408">
          <a:extLst>
            <a:ext uri="{FF2B5EF4-FFF2-40B4-BE49-F238E27FC236}">
              <a16:creationId xmlns:a16="http://schemas.microsoft.com/office/drawing/2014/main" id="{002DB3A6-8ACB-40C4-B190-04336320E6A1}"/>
            </a:ext>
          </a:extLst>
        </xdr:cNvPr>
        <xdr:cNvCxnSpPr/>
      </xdr:nvCxnSpPr>
      <xdr:spPr>
        <a:xfrm>
          <a:off x="16230600" y="14778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129557</xdr:rowOff>
    </xdr:from>
    <xdr:ext cx="405111" cy="259045"/>
    <xdr:sp macro="" textlink="">
      <xdr:nvSpPr>
        <xdr:cNvPr id="410" name="【消防施設】&#10;有形固定資産減価償却率最大値テキスト">
          <a:extLst>
            <a:ext uri="{FF2B5EF4-FFF2-40B4-BE49-F238E27FC236}">
              <a16:creationId xmlns:a16="http://schemas.microsoft.com/office/drawing/2014/main" id="{6E6DC5F1-DECF-4672-910D-176F56120F55}"/>
            </a:ext>
          </a:extLst>
        </xdr:cNvPr>
        <xdr:cNvSpPr txBox="1"/>
      </xdr:nvSpPr>
      <xdr:spPr>
        <a:xfrm>
          <a:off x="16357600" y="13159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11430</xdr:rowOff>
    </xdr:from>
    <xdr:to>
      <xdr:col>86</xdr:col>
      <xdr:colOff>25400</xdr:colOff>
      <xdr:row>78</xdr:row>
      <xdr:rowOff>11430</xdr:rowOff>
    </xdr:to>
    <xdr:cxnSp macro="">
      <xdr:nvCxnSpPr>
        <xdr:cNvPr id="411" name="直線コネクタ 410">
          <a:extLst>
            <a:ext uri="{FF2B5EF4-FFF2-40B4-BE49-F238E27FC236}">
              <a16:creationId xmlns:a16="http://schemas.microsoft.com/office/drawing/2014/main" id="{475066AA-C576-490A-A7E9-F46105FA8271}"/>
            </a:ext>
          </a:extLst>
        </xdr:cNvPr>
        <xdr:cNvCxnSpPr/>
      </xdr:nvCxnSpPr>
      <xdr:spPr>
        <a:xfrm>
          <a:off x="16230600" y="13384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167657</xdr:rowOff>
    </xdr:from>
    <xdr:ext cx="405111" cy="259045"/>
    <xdr:sp macro="" textlink="">
      <xdr:nvSpPr>
        <xdr:cNvPr id="412" name="【消防施設】&#10;有形固定資産減価償却率平均値テキスト">
          <a:extLst>
            <a:ext uri="{FF2B5EF4-FFF2-40B4-BE49-F238E27FC236}">
              <a16:creationId xmlns:a16="http://schemas.microsoft.com/office/drawing/2014/main" id="{11E75C4C-857F-43B5-A454-075C1756CD3E}"/>
            </a:ext>
          </a:extLst>
        </xdr:cNvPr>
        <xdr:cNvSpPr txBox="1"/>
      </xdr:nvSpPr>
      <xdr:spPr>
        <a:xfrm>
          <a:off x="16357600" y="140551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17780</xdr:rowOff>
    </xdr:from>
    <xdr:to>
      <xdr:col>85</xdr:col>
      <xdr:colOff>177800</xdr:colOff>
      <xdr:row>82</xdr:row>
      <xdr:rowOff>119380</xdr:rowOff>
    </xdr:to>
    <xdr:sp macro="" textlink="">
      <xdr:nvSpPr>
        <xdr:cNvPr id="413" name="フローチャート: 判断 412">
          <a:extLst>
            <a:ext uri="{FF2B5EF4-FFF2-40B4-BE49-F238E27FC236}">
              <a16:creationId xmlns:a16="http://schemas.microsoft.com/office/drawing/2014/main" id="{5DCC6AC4-6FAF-472F-9B70-802D2AC296B5}"/>
            </a:ext>
          </a:extLst>
        </xdr:cNvPr>
        <xdr:cNvSpPr/>
      </xdr:nvSpPr>
      <xdr:spPr>
        <a:xfrm>
          <a:off x="16268700" y="1407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2539</xdr:rowOff>
    </xdr:from>
    <xdr:to>
      <xdr:col>81</xdr:col>
      <xdr:colOff>101600</xdr:colOff>
      <xdr:row>82</xdr:row>
      <xdr:rowOff>104139</xdr:rowOff>
    </xdr:to>
    <xdr:sp macro="" textlink="">
      <xdr:nvSpPr>
        <xdr:cNvPr id="414" name="フローチャート: 判断 413">
          <a:extLst>
            <a:ext uri="{FF2B5EF4-FFF2-40B4-BE49-F238E27FC236}">
              <a16:creationId xmlns:a16="http://schemas.microsoft.com/office/drawing/2014/main" id="{27345562-B369-4744-A6C9-69671F1FCD60}"/>
            </a:ext>
          </a:extLst>
        </xdr:cNvPr>
        <xdr:cNvSpPr/>
      </xdr:nvSpPr>
      <xdr:spPr>
        <a:xfrm>
          <a:off x="15430500" y="1406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132080</xdr:rowOff>
    </xdr:from>
    <xdr:to>
      <xdr:col>76</xdr:col>
      <xdr:colOff>165100</xdr:colOff>
      <xdr:row>82</xdr:row>
      <xdr:rowOff>62230</xdr:rowOff>
    </xdr:to>
    <xdr:sp macro="" textlink="">
      <xdr:nvSpPr>
        <xdr:cNvPr id="415" name="フローチャート: 判断 414">
          <a:extLst>
            <a:ext uri="{FF2B5EF4-FFF2-40B4-BE49-F238E27FC236}">
              <a16:creationId xmlns:a16="http://schemas.microsoft.com/office/drawing/2014/main" id="{655C5509-E2CC-4A3B-9ACA-00CF9898F144}"/>
            </a:ext>
          </a:extLst>
        </xdr:cNvPr>
        <xdr:cNvSpPr/>
      </xdr:nvSpPr>
      <xdr:spPr>
        <a:xfrm>
          <a:off x="14541500" y="1401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133986</xdr:rowOff>
    </xdr:from>
    <xdr:to>
      <xdr:col>72</xdr:col>
      <xdr:colOff>38100</xdr:colOff>
      <xdr:row>82</xdr:row>
      <xdr:rowOff>64136</xdr:rowOff>
    </xdr:to>
    <xdr:sp macro="" textlink="">
      <xdr:nvSpPr>
        <xdr:cNvPr id="416" name="フローチャート: 判断 415">
          <a:extLst>
            <a:ext uri="{FF2B5EF4-FFF2-40B4-BE49-F238E27FC236}">
              <a16:creationId xmlns:a16="http://schemas.microsoft.com/office/drawing/2014/main" id="{8B8BB6E7-AE5C-4BCF-8BF6-4AF5740979F6}"/>
            </a:ext>
          </a:extLst>
        </xdr:cNvPr>
        <xdr:cNvSpPr/>
      </xdr:nvSpPr>
      <xdr:spPr>
        <a:xfrm>
          <a:off x="13652500" y="1402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170180</xdr:rowOff>
    </xdr:from>
    <xdr:to>
      <xdr:col>67</xdr:col>
      <xdr:colOff>101600</xdr:colOff>
      <xdr:row>82</xdr:row>
      <xdr:rowOff>100330</xdr:rowOff>
    </xdr:to>
    <xdr:sp macro="" textlink="">
      <xdr:nvSpPr>
        <xdr:cNvPr id="417" name="フローチャート: 判断 416">
          <a:extLst>
            <a:ext uri="{FF2B5EF4-FFF2-40B4-BE49-F238E27FC236}">
              <a16:creationId xmlns:a16="http://schemas.microsoft.com/office/drawing/2014/main" id="{90D53156-857A-47CA-A70D-1794FEBA1FC8}"/>
            </a:ext>
          </a:extLst>
        </xdr:cNvPr>
        <xdr:cNvSpPr/>
      </xdr:nvSpPr>
      <xdr:spPr>
        <a:xfrm>
          <a:off x="12763500" y="1405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18" name="テキスト ボックス 417">
          <a:extLst>
            <a:ext uri="{FF2B5EF4-FFF2-40B4-BE49-F238E27FC236}">
              <a16:creationId xmlns:a16="http://schemas.microsoft.com/office/drawing/2014/main" id="{2CAE3F1F-0267-4261-B5AC-8843B447437A}"/>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19" name="テキスト ボックス 418">
          <a:extLst>
            <a:ext uri="{FF2B5EF4-FFF2-40B4-BE49-F238E27FC236}">
              <a16:creationId xmlns:a16="http://schemas.microsoft.com/office/drawing/2014/main" id="{881A1D5A-244C-4297-90F1-5A3C005DC726}"/>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20" name="テキスト ボックス 419">
          <a:extLst>
            <a:ext uri="{FF2B5EF4-FFF2-40B4-BE49-F238E27FC236}">
              <a16:creationId xmlns:a16="http://schemas.microsoft.com/office/drawing/2014/main" id="{B0930FF4-B5D1-460F-B732-8D13427FD8D5}"/>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21" name="テキスト ボックス 420">
          <a:extLst>
            <a:ext uri="{FF2B5EF4-FFF2-40B4-BE49-F238E27FC236}">
              <a16:creationId xmlns:a16="http://schemas.microsoft.com/office/drawing/2014/main" id="{E6B4F487-58DC-4758-9F5A-4658FB28D2E8}"/>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22" name="テキスト ボックス 421">
          <a:extLst>
            <a:ext uri="{FF2B5EF4-FFF2-40B4-BE49-F238E27FC236}">
              <a16:creationId xmlns:a16="http://schemas.microsoft.com/office/drawing/2014/main" id="{F1DFDCA7-0AB2-4043-8BB5-2AC604CC4AA2}"/>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116839</xdr:rowOff>
    </xdr:from>
    <xdr:to>
      <xdr:col>85</xdr:col>
      <xdr:colOff>177800</xdr:colOff>
      <xdr:row>81</xdr:row>
      <xdr:rowOff>46989</xdr:rowOff>
    </xdr:to>
    <xdr:sp macro="" textlink="">
      <xdr:nvSpPr>
        <xdr:cNvPr id="423" name="楕円 422">
          <a:extLst>
            <a:ext uri="{FF2B5EF4-FFF2-40B4-BE49-F238E27FC236}">
              <a16:creationId xmlns:a16="http://schemas.microsoft.com/office/drawing/2014/main" id="{2523B1B0-66ED-447B-8D8F-26BD0656CBFC}"/>
            </a:ext>
          </a:extLst>
        </xdr:cNvPr>
        <xdr:cNvSpPr/>
      </xdr:nvSpPr>
      <xdr:spPr>
        <a:xfrm>
          <a:off x="16268700" y="13832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139716</xdr:rowOff>
    </xdr:from>
    <xdr:ext cx="405111" cy="259045"/>
    <xdr:sp macro="" textlink="">
      <xdr:nvSpPr>
        <xdr:cNvPr id="424" name="【消防施設】&#10;有形固定資産減価償却率該当値テキスト">
          <a:extLst>
            <a:ext uri="{FF2B5EF4-FFF2-40B4-BE49-F238E27FC236}">
              <a16:creationId xmlns:a16="http://schemas.microsoft.com/office/drawing/2014/main" id="{4D56F4E7-23F8-4EFB-BD41-B7705100567F}"/>
            </a:ext>
          </a:extLst>
        </xdr:cNvPr>
        <xdr:cNvSpPr txBox="1"/>
      </xdr:nvSpPr>
      <xdr:spPr>
        <a:xfrm>
          <a:off x="16357600" y="13684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69214</xdr:rowOff>
    </xdr:from>
    <xdr:to>
      <xdr:col>81</xdr:col>
      <xdr:colOff>101600</xdr:colOff>
      <xdr:row>80</xdr:row>
      <xdr:rowOff>170814</xdr:rowOff>
    </xdr:to>
    <xdr:sp macro="" textlink="">
      <xdr:nvSpPr>
        <xdr:cNvPr id="425" name="楕円 424">
          <a:extLst>
            <a:ext uri="{FF2B5EF4-FFF2-40B4-BE49-F238E27FC236}">
              <a16:creationId xmlns:a16="http://schemas.microsoft.com/office/drawing/2014/main" id="{C07D6621-924D-4774-ADBA-67E22015D1DD}"/>
            </a:ext>
          </a:extLst>
        </xdr:cNvPr>
        <xdr:cNvSpPr/>
      </xdr:nvSpPr>
      <xdr:spPr>
        <a:xfrm>
          <a:off x="15430500" y="13785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120014</xdr:rowOff>
    </xdr:from>
    <xdr:to>
      <xdr:col>85</xdr:col>
      <xdr:colOff>127000</xdr:colOff>
      <xdr:row>80</xdr:row>
      <xdr:rowOff>167639</xdr:rowOff>
    </xdr:to>
    <xdr:cxnSp macro="">
      <xdr:nvCxnSpPr>
        <xdr:cNvPr id="426" name="直線コネクタ 425">
          <a:extLst>
            <a:ext uri="{FF2B5EF4-FFF2-40B4-BE49-F238E27FC236}">
              <a16:creationId xmlns:a16="http://schemas.microsoft.com/office/drawing/2014/main" id="{AC8C910B-EDC3-4B7D-A558-1C9985854848}"/>
            </a:ext>
          </a:extLst>
        </xdr:cNvPr>
        <xdr:cNvCxnSpPr/>
      </xdr:nvCxnSpPr>
      <xdr:spPr>
        <a:xfrm>
          <a:off x="15481300" y="13836014"/>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21589</xdr:rowOff>
    </xdr:from>
    <xdr:to>
      <xdr:col>76</xdr:col>
      <xdr:colOff>165100</xdr:colOff>
      <xdr:row>80</xdr:row>
      <xdr:rowOff>123189</xdr:rowOff>
    </xdr:to>
    <xdr:sp macro="" textlink="">
      <xdr:nvSpPr>
        <xdr:cNvPr id="427" name="楕円 426">
          <a:extLst>
            <a:ext uri="{FF2B5EF4-FFF2-40B4-BE49-F238E27FC236}">
              <a16:creationId xmlns:a16="http://schemas.microsoft.com/office/drawing/2014/main" id="{225E9F1A-8266-4D0A-9934-BE2510AB88A7}"/>
            </a:ext>
          </a:extLst>
        </xdr:cNvPr>
        <xdr:cNvSpPr/>
      </xdr:nvSpPr>
      <xdr:spPr>
        <a:xfrm>
          <a:off x="14541500" y="13737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72389</xdr:rowOff>
    </xdr:from>
    <xdr:to>
      <xdr:col>81</xdr:col>
      <xdr:colOff>50800</xdr:colOff>
      <xdr:row>80</xdr:row>
      <xdr:rowOff>120014</xdr:rowOff>
    </xdr:to>
    <xdr:cxnSp macro="">
      <xdr:nvCxnSpPr>
        <xdr:cNvPr id="428" name="直線コネクタ 427">
          <a:extLst>
            <a:ext uri="{FF2B5EF4-FFF2-40B4-BE49-F238E27FC236}">
              <a16:creationId xmlns:a16="http://schemas.microsoft.com/office/drawing/2014/main" id="{7D2AB85B-126D-408E-88E3-BB903F6F9936}"/>
            </a:ext>
          </a:extLst>
        </xdr:cNvPr>
        <xdr:cNvCxnSpPr/>
      </xdr:nvCxnSpPr>
      <xdr:spPr>
        <a:xfrm>
          <a:off x="14592300" y="13788389"/>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145414</xdr:rowOff>
    </xdr:from>
    <xdr:to>
      <xdr:col>72</xdr:col>
      <xdr:colOff>38100</xdr:colOff>
      <xdr:row>80</xdr:row>
      <xdr:rowOff>75564</xdr:rowOff>
    </xdr:to>
    <xdr:sp macro="" textlink="">
      <xdr:nvSpPr>
        <xdr:cNvPr id="429" name="楕円 428">
          <a:extLst>
            <a:ext uri="{FF2B5EF4-FFF2-40B4-BE49-F238E27FC236}">
              <a16:creationId xmlns:a16="http://schemas.microsoft.com/office/drawing/2014/main" id="{39F9E711-0891-4F80-978A-E6797046B360}"/>
            </a:ext>
          </a:extLst>
        </xdr:cNvPr>
        <xdr:cNvSpPr/>
      </xdr:nvSpPr>
      <xdr:spPr>
        <a:xfrm>
          <a:off x="13652500" y="13689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24764</xdr:rowOff>
    </xdr:from>
    <xdr:to>
      <xdr:col>76</xdr:col>
      <xdr:colOff>114300</xdr:colOff>
      <xdr:row>80</xdr:row>
      <xdr:rowOff>72389</xdr:rowOff>
    </xdr:to>
    <xdr:cxnSp macro="">
      <xdr:nvCxnSpPr>
        <xdr:cNvPr id="430" name="直線コネクタ 429">
          <a:extLst>
            <a:ext uri="{FF2B5EF4-FFF2-40B4-BE49-F238E27FC236}">
              <a16:creationId xmlns:a16="http://schemas.microsoft.com/office/drawing/2014/main" id="{A194FF5C-C070-4A07-9220-71F35E51A5C4}"/>
            </a:ext>
          </a:extLst>
        </xdr:cNvPr>
        <xdr:cNvCxnSpPr/>
      </xdr:nvCxnSpPr>
      <xdr:spPr>
        <a:xfrm>
          <a:off x="13703300" y="13740764"/>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158750</xdr:rowOff>
    </xdr:from>
    <xdr:to>
      <xdr:col>67</xdr:col>
      <xdr:colOff>101600</xdr:colOff>
      <xdr:row>80</xdr:row>
      <xdr:rowOff>88900</xdr:rowOff>
    </xdr:to>
    <xdr:sp macro="" textlink="">
      <xdr:nvSpPr>
        <xdr:cNvPr id="431" name="楕円 430">
          <a:extLst>
            <a:ext uri="{FF2B5EF4-FFF2-40B4-BE49-F238E27FC236}">
              <a16:creationId xmlns:a16="http://schemas.microsoft.com/office/drawing/2014/main" id="{BBA14EEC-2BC1-4070-9470-0EA020C86322}"/>
            </a:ext>
          </a:extLst>
        </xdr:cNvPr>
        <xdr:cNvSpPr/>
      </xdr:nvSpPr>
      <xdr:spPr>
        <a:xfrm>
          <a:off x="12763500" y="137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24764</xdr:rowOff>
    </xdr:from>
    <xdr:to>
      <xdr:col>71</xdr:col>
      <xdr:colOff>177800</xdr:colOff>
      <xdr:row>80</xdr:row>
      <xdr:rowOff>38100</xdr:rowOff>
    </xdr:to>
    <xdr:cxnSp macro="">
      <xdr:nvCxnSpPr>
        <xdr:cNvPr id="432" name="直線コネクタ 431">
          <a:extLst>
            <a:ext uri="{FF2B5EF4-FFF2-40B4-BE49-F238E27FC236}">
              <a16:creationId xmlns:a16="http://schemas.microsoft.com/office/drawing/2014/main" id="{36D873F2-9A11-48A6-86B6-277905894740}"/>
            </a:ext>
          </a:extLst>
        </xdr:cNvPr>
        <xdr:cNvCxnSpPr/>
      </xdr:nvCxnSpPr>
      <xdr:spPr>
        <a:xfrm flipV="1">
          <a:off x="12814300" y="13740764"/>
          <a:ext cx="8890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95266</xdr:rowOff>
    </xdr:from>
    <xdr:ext cx="405111" cy="259045"/>
    <xdr:sp macro="" textlink="">
      <xdr:nvSpPr>
        <xdr:cNvPr id="433" name="n_1aveValue【消防施設】&#10;有形固定資産減価償却率">
          <a:extLst>
            <a:ext uri="{FF2B5EF4-FFF2-40B4-BE49-F238E27FC236}">
              <a16:creationId xmlns:a16="http://schemas.microsoft.com/office/drawing/2014/main" id="{82C21579-AAF3-4625-B7EB-9AA623A7EB5C}"/>
            </a:ext>
          </a:extLst>
        </xdr:cNvPr>
        <xdr:cNvSpPr txBox="1"/>
      </xdr:nvSpPr>
      <xdr:spPr>
        <a:xfrm>
          <a:off x="15266044" y="14154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53357</xdr:rowOff>
    </xdr:from>
    <xdr:ext cx="405111" cy="259045"/>
    <xdr:sp macro="" textlink="">
      <xdr:nvSpPr>
        <xdr:cNvPr id="434" name="n_2aveValue【消防施設】&#10;有形固定資産減価償却率">
          <a:extLst>
            <a:ext uri="{FF2B5EF4-FFF2-40B4-BE49-F238E27FC236}">
              <a16:creationId xmlns:a16="http://schemas.microsoft.com/office/drawing/2014/main" id="{AF02F1C6-510A-4B05-8A16-2E92BB47AC14}"/>
            </a:ext>
          </a:extLst>
        </xdr:cNvPr>
        <xdr:cNvSpPr txBox="1"/>
      </xdr:nvSpPr>
      <xdr:spPr>
        <a:xfrm>
          <a:off x="14389744" y="1411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55263</xdr:rowOff>
    </xdr:from>
    <xdr:ext cx="405111" cy="259045"/>
    <xdr:sp macro="" textlink="">
      <xdr:nvSpPr>
        <xdr:cNvPr id="435" name="n_3aveValue【消防施設】&#10;有形固定資産減価償却率">
          <a:extLst>
            <a:ext uri="{FF2B5EF4-FFF2-40B4-BE49-F238E27FC236}">
              <a16:creationId xmlns:a16="http://schemas.microsoft.com/office/drawing/2014/main" id="{FC07E927-52E5-41A2-882A-F706122AF4F4}"/>
            </a:ext>
          </a:extLst>
        </xdr:cNvPr>
        <xdr:cNvSpPr txBox="1"/>
      </xdr:nvSpPr>
      <xdr:spPr>
        <a:xfrm>
          <a:off x="13500744" y="14114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91457</xdr:rowOff>
    </xdr:from>
    <xdr:ext cx="405111" cy="259045"/>
    <xdr:sp macro="" textlink="">
      <xdr:nvSpPr>
        <xdr:cNvPr id="436" name="n_4aveValue【消防施設】&#10;有形固定資産減価償却率">
          <a:extLst>
            <a:ext uri="{FF2B5EF4-FFF2-40B4-BE49-F238E27FC236}">
              <a16:creationId xmlns:a16="http://schemas.microsoft.com/office/drawing/2014/main" id="{7DB6A5E7-68E5-4ABB-9C01-2AC54EE9A26A}"/>
            </a:ext>
          </a:extLst>
        </xdr:cNvPr>
        <xdr:cNvSpPr txBox="1"/>
      </xdr:nvSpPr>
      <xdr:spPr>
        <a:xfrm>
          <a:off x="12611744" y="1415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15891</xdr:rowOff>
    </xdr:from>
    <xdr:ext cx="405111" cy="259045"/>
    <xdr:sp macro="" textlink="">
      <xdr:nvSpPr>
        <xdr:cNvPr id="437" name="n_1mainValue【消防施設】&#10;有形固定資産減価償却率">
          <a:extLst>
            <a:ext uri="{FF2B5EF4-FFF2-40B4-BE49-F238E27FC236}">
              <a16:creationId xmlns:a16="http://schemas.microsoft.com/office/drawing/2014/main" id="{C6E2D81A-BEF0-4C64-97A7-599E7C30906E}"/>
            </a:ext>
          </a:extLst>
        </xdr:cNvPr>
        <xdr:cNvSpPr txBox="1"/>
      </xdr:nvSpPr>
      <xdr:spPr>
        <a:xfrm>
          <a:off x="15266044" y="13560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139716</xdr:rowOff>
    </xdr:from>
    <xdr:ext cx="405111" cy="259045"/>
    <xdr:sp macro="" textlink="">
      <xdr:nvSpPr>
        <xdr:cNvPr id="438" name="n_2mainValue【消防施設】&#10;有形固定資産減価償却率">
          <a:extLst>
            <a:ext uri="{FF2B5EF4-FFF2-40B4-BE49-F238E27FC236}">
              <a16:creationId xmlns:a16="http://schemas.microsoft.com/office/drawing/2014/main" id="{3A427FE1-D77E-4C24-B239-14DED63159B5}"/>
            </a:ext>
          </a:extLst>
        </xdr:cNvPr>
        <xdr:cNvSpPr txBox="1"/>
      </xdr:nvSpPr>
      <xdr:spPr>
        <a:xfrm>
          <a:off x="14389744" y="1351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92091</xdr:rowOff>
    </xdr:from>
    <xdr:ext cx="405111" cy="259045"/>
    <xdr:sp macro="" textlink="">
      <xdr:nvSpPr>
        <xdr:cNvPr id="439" name="n_3mainValue【消防施設】&#10;有形固定資産減価償却率">
          <a:extLst>
            <a:ext uri="{FF2B5EF4-FFF2-40B4-BE49-F238E27FC236}">
              <a16:creationId xmlns:a16="http://schemas.microsoft.com/office/drawing/2014/main" id="{1CACA6EB-7C26-44C2-AB06-0C4B8FD0A167}"/>
            </a:ext>
          </a:extLst>
        </xdr:cNvPr>
        <xdr:cNvSpPr txBox="1"/>
      </xdr:nvSpPr>
      <xdr:spPr>
        <a:xfrm>
          <a:off x="13500744" y="13465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105427</xdr:rowOff>
    </xdr:from>
    <xdr:ext cx="405111" cy="259045"/>
    <xdr:sp macro="" textlink="">
      <xdr:nvSpPr>
        <xdr:cNvPr id="440" name="n_4mainValue【消防施設】&#10;有形固定資産減価償却率">
          <a:extLst>
            <a:ext uri="{FF2B5EF4-FFF2-40B4-BE49-F238E27FC236}">
              <a16:creationId xmlns:a16="http://schemas.microsoft.com/office/drawing/2014/main" id="{36C6C436-0954-4F9F-92A5-3EF84358A53C}"/>
            </a:ext>
          </a:extLst>
        </xdr:cNvPr>
        <xdr:cNvSpPr txBox="1"/>
      </xdr:nvSpPr>
      <xdr:spPr>
        <a:xfrm>
          <a:off x="12611744" y="1347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41" name="正方形/長方形 440">
          <a:extLst>
            <a:ext uri="{FF2B5EF4-FFF2-40B4-BE49-F238E27FC236}">
              <a16:creationId xmlns:a16="http://schemas.microsoft.com/office/drawing/2014/main" id="{933C0F07-B773-488B-852D-0AF24509E5BD}"/>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42" name="正方形/長方形 441">
          <a:extLst>
            <a:ext uri="{FF2B5EF4-FFF2-40B4-BE49-F238E27FC236}">
              <a16:creationId xmlns:a16="http://schemas.microsoft.com/office/drawing/2014/main" id="{AF9CE74D-E4A5-4C61-84C0-DDB5229EC1D5}"/>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43" name="正方形/長方形 442">
          <a:extLst>
            <a:ext uri="{FF2B5EF4-FFF2-40B4-BE49-F238E27FC236}">
              <a16:creationId xmlns:a16="http://schemas.microsoft.com/office/drawing/2014/main" id="{DB0284C2-59FB-4E9F-8F87-F44F0AC928D8}"/>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44" name="正方形/長方形 443">
          <a:extLst>
            <a:ext uri="{FF2B5EF4-FFF2-40B4-BE49-F238E27FC236}">
              <a16:creationId xmlns:a16="http://schemas.microsoft.com/office/drawing/2014/main" id="{10D30FC5-1612-4C6A-9276-B2E973013D4C}"/>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45" name="正方形/長方形 444">
          <a:extLst>
            <a:ext uri="{FF2B5EF4-FFF2-40B4-BE49-F238E27FC236}">
              <a16:creationId xmlns:a16="http://schemas.microsoft.com/office/drawing/2014/main" id="{AF850989-903D-4B43-9980-B9486E066BBD}"/>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46" name="正方形/長方形 445">
          <a:extLst>
            <a:ext uri="{FF2B5EF4-FFF2-40B4-BE49-F238E27FC236}">
              <a16:creationId xmlns:a16="http://schemas.microsoft.com/office/drawing/2014/main" id="{215DE205-4F66-46F7-A0E1-E55D7BC9077D}"/>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47" name="正方形/長方形 446">
          <a:extLst>
            <a:ext uri="{FF2B5EF4-FFF2-40B4-BE49-F238E27FC236}">
              <a16:creationId xmlns:a16="http://schemas.microsoft.com/office/drawing/2014/main" id="{E61F4066-0582-40A4-9341-ED5D5C7816F5}"/>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48" name="正方形/長方形 447">
          <a:extLst>
            <a:ext uri="{FF2B5EF4-FFF2-40B4-BE49-F238E27FC236}">
              <a16:creationId xmlns:a16="http://schemas.microsoft.com/office/drawing/2014/main" id="{6B6F2874-4E12-4879-874A-A2217C70DB07}"/>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49" name="テキスト ボックス 448">
          <a:extLst>
            <a:ext uri="{FF2B5EF4-FFF2-40B4-BE49-F238E27FC236}">
              <a16:creationId xmlns:a16="http://schemas.microsoft.com/office/drawing/2014/main" id="{3A737191-C8F0-48FF-8C88-03370913197E}"/>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50" name="直線コネクタ 449">
          <a:extLst>
            <a:ext uri="{FF2B5EF4-FFF2-40B4-BE49-F238E27FC236}">
              <a16:creationId xmlns:a16="http://schemas.microsoft.com/office/drawing/2014/main" id="{70D8A3F6-F2ED-4ABA-A669-A3FC09E6238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451" name="直線コネクタ 450">
          <a:extLst>
            <a:ext uri="{FF2B5EF4-FFF2-40B4-BE49-F238E27FC236}">
              <a16:creationId xmlns:a16="http://schemas.microsoft.com/office/drawing/2014/main" id="{E7D6D66B-3960-44EB-A32B-2E09C6E5AB5B}"/>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452" name="テキスト ボックス 451">
          <a:extLst>
            <a:ext uri="{FF2B5EF4-FFF2-40B4-BE49-F238E27FC236}">
              <a16:creationId xmlns:a16="http://schemas.microsoft.com/office/drawing/2014/main" id="{2E025245-06EF-43BD-9A8D-46092B442A52}"/>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453" name="直線コネクタ 452">
          <a:extLst>
            <a:ext uri="{FF2B5EF4-FFF2-40B4-BE49-F238E27FC236}">
              <a16:creationId xmlns:a16="http://schemas.microsoft.com/office/drawing/2014/main" id="{64349748-4334-48DB-8DBD-FCFFFD4485CB}"/>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454" name="テキスト ボックス 453">
          <a:extLst>
            <a:ext uri="{FF2B5EF4-FFF2-40B4-BE49-F238E27FC236}">
              <a16:creationId xmlns:a16="http://schemas.microsoft.com/office/drawing/2014/main" id="{0D8CAF73-65AA-4B63-B780-5EF60534A602}"/>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455" name="直線コネクタ 454">
          <a:extLst>
            <a:ext uri="{FF2B5EF4-FFF2-40B4-BE49-F238E27FC236}">
              <a16:creationId xmlns:a16="http://schemas.microsoft.com/office/drawing/2014/main" id="{7AB347A1-EA77-461A-A8DA-15D69CCDC9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456" name="テキスト ボックス 455">
          <a:extLst>
            <a:ext uri="{FF2B5EF4-FFF2-40B4-BE49-F238E27FC236}">
              <a16:creationId xmlns:a16="http://schemas.microsoft.com/office/drawing/2014/main" id="{0311D807-AF44-4FD6-BECD-BBC614BFF31B}"/>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457" name="直線コネクタ 456">
          <a:extLst>
            <a:ext uri="{FF2B5EF4-FFF2-40B4-BE49-F238E27FC236}">
              <a16:creationId xmlns:a16="http://schemas.microsoft.com/office/drawing/2014/main" id="{A7949D40-BFE5-4482-B21A-14F4AC9DF35E}"/>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458" name="テキスト ボックス 457">
          <a:extLst>
            <a:ext uri="{FF2B5EF4-FFF2-40B4-BE49-F238E27FC236}">
              <a16:creationId xmlns:a16="http://schemas.microsoft.com/office/drawing/2014/main" id="{9BE7BDD9-B9F3-47D2-8464-9007EBDBA657}"/>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459" name="直線コネクタ 458">
          <a:extLst>
            <a:ext uri="{FF2B5EF4-FFF2-40B4-BE49-F238E27FC236}">
              <a16:creationId xmlns:a16="http://schemas.microsoft.com/office/drawing/2014/main" id="{F64580CE-76DD-4904-B05E-555B98706022}"/>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460" name="テキスト ボックス 459">
          <a:extLst>
            <a:ext uri="{FF2B5EF4-FFF2-40B4-BE49-F238E27FC236}">
              <a16:creationId xmlns:a16="http://schemas.microsoft.com/office/drawing/2014/main" id="{F1841123-55E2-43F4-BFC1-6A3492233DE4}"/>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461" name="直線コネクタ 460">
          <a:extLst>
            <a:ext uri="{FF2B5EF4-FFF2-40B4-BE49-F238E27FC236}">
              <a16:creationId xmlns:a16="http://schemas.microsoft.com/office/drawing/2014/main" id="{047AA1C3-9341-4EE0-AF86-234C3E5D85BA}"/>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462" name="テキスト ボックス 461">
          <a:extLst>
            <a:ext uri="{FF2B5EF4-FFF2-40B4-BE49-F238E27FC236}">
              <a16:creationId xmlns:a16="http://schemas.microsoft.com/office/drawing/2014/main" id="{430CF8F7-69BA-4757-BD06-912184C4253B}"/>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63" name="直線コネクタ 462">
          <a:extLst>
            <a:ext uri="{FF2B5EF4-FFF2-40B4-BE49-F238E27FC236}">
              <a16:creationId xmlns:a16="http://schemas.microsoft.com/office/drawing/2014/main" id="{B2AF93C6-F646-4855-A1CF-A6D27F066BAE}"/>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464" name="テキスト ボックス 463">
          <a:extLst>
            <a:ext uri="{FF2B5EF4-FFF2-40B4-BE49-F238E27FC236}">
              <a16:creationId xmlns:a16="http://schemas.microsoft.com/office/drawing/2014/main" id="{6126D973-6A73-4A61-AD6D-01E23D96129F}"/>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65" name="【消防施設】&#10;一人当たり面積グラフ枠">
          <a:extLst>
            <a:ext uri="{FF2B5EF4-FFF2-40B4-BE49-F238E27FC236}">
              <a16:creationId xmlns:a16="http://schemas.microsoft.com/office/drawing/2014/main" id="{F8AE54DA-F293-4AD8-B566-45587D2C358A}"/>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124642</xdr:rowOff>
    </xdr:from>
    <xdr:to>
      <xdr:col>116</xdr:col>
      <xdr:colOff>62864</xdr:colOff>
      <xdr:row>86</xdr:row>
      <xdr:rowOff>155666</xdr:rowOff>
    </xdr:to>
    <xdr:cxnSp macro="">
      <xdr:nvCxnSpPr>
        <xdr:cNvPr id="466" name="直線コネクタ 465">
          <a:extLst>
            <a:ext uri="{FF2B5EF4-FFF2-40B4-BE49-F238E27FC236}">
              <a16:creationId xmlns:a16="http://schemas.microsoft.com/office/drawing/2014/main" id="{E6FEE615-FAC8-4031-9E74-C47C097BBA1F}"/>
            </a:ext>
          </a:extLst>
        </xdr:cNvPr>
        <xdr:cNvCxnSpPr/>
      </xdr:nvCxnSpPr>
      <xdr:spPr>
        <a:xfrm flipV="1">
          <a:off x="22160864" y="13497742"/>
          <a:ext cx="0" cy="1402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159493</xdr:rowOff>
    </xdr:from>
    <xdr:ext cx="469744" cy="259045"/>
    <xdr:sp macro="" textlink="">
      <xdr:nvSpPr>
        <xdr:cNvPr id="467" name="【消防施設】&#10;一人当たり面積最小値テキスト">
          <a:extLst>
            <a:ext uri="{FF2B5EF4-FFF2-40B4-BE49-F238E27FC236}">
              <a16:creationId xmlns:a16="http://schemas.microsoft.com/office/drawing/2014/main" id="{0C11E089-138F-40F8-AD7A-47F48B530154}"/>
            </a:ext>
          </a:extLst>
        </xdr:cNvPr>
        <xdr:cNvSpPr txBox="1"/>
      </xdr:nvSpPr>
      <xdr:spPr>
        <a:xfrm>
          <a:off x="22199600" y="1490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155666</xdr:rowOff>
    </xdr:from>
    <xdr:to>
      <xdr:col>116</xdr:col>
      <xdr:colOff>152400</xdr:colOff>
      <xdr:row>86</xdr:row>
      <xdr:rowOff>155666</xdr:rowOff>
    </xdr:to>
    <xdr:cxnSp macro="">
      <xdr:nvCxnSpPr>
        <xdr:cNvPr id="468" name="直線コネクタ 467">
          <a:extLst>
            <a:ext uri="{FF2B5EF4-FFF2-40B4-BE49-F238E27FC236}">
              <a16:creationId xmlns:a16="http://schemas.microsoft.com/office/drawing/2014/main" id="{B30C3769-EA63-4096-873D-5821E6103677}"/>
            </a:ext>
          </a:extLst>
        </xdr:cNvPr>
        <xdr:cNvCxnSpPr/>
      </xdr:nvCxnSpPr>
      <xdr:spPr>
        <a:xfrm>
          <a:off x="22072600" y="1490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71319</xdr:rowOff>
    </xdr:from>
    <xdr:ext cx="469744" cy="259045"/>
    <xdr:sp macro="" textlink="">
      <xdr:nvSpPr>
        <xdr:cNvPr id="469" name="【消防施設】&#10;一人当たり面積最大値テキスト">
          <a:extLst>
            <a:ext uri="{FF2B5EF4-FFF2-40B4-BE49-F238E27FC236}">
              <a16:creationId xmlns:a16="http://schemas.microsoft.com/office/drawing/2014/main" id="{AC1E2AC7-B0DD-482C-ABD1-E24ECF850FE5}"/>
            </a:ext>
          </a:extLst>
        </xdr:cNvPr>
        <xdr:cNvSpPr txBox="1"/>
      </xdr:nvSpPr>
      <xdr:spPr>
        <a:xfrm>
          <a:off x="22199600" y="13272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124642</xdr:rowOff>
    </xdr:from>
    <xdr:to>
      <xdr:col>116</xdr:col>
      <xdr:colOff>152400</xdr:colOff>
      <xdr:row>78</xdr:row>
      <xdr:rowOff>124642</xdr:rowOff>
    </xdr:to>
    <xdr:cxnSp macro="">
      <xdr:nvCxnSpPr>
        <xdr:cNvPr id="470" name="直線コネクタ 469">
          <a:extLst>
            <a:ext uri="{FF2B5EF4-FFF2-40B4-BE49-F238E27FC236}">
              <a16:creationId xmlns:a16="http://schemas.microsoft.com/office/drawing/2014/main" id="{44BC9047-47AA-46DF-B297-DA30323F1527}"/>
            </a:ext>
          </a:extLst>
        </xdr:cNvPr>
        <xdr:cNvCxnSpPr/>
      </xdr:nvCxnSpPr>
      <xdr:spPr>
        <a:xfrm>
          <a:off x="22072600" y="13497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39569</xdr:rowOff>
    </xdr:from>
    <xdr:ext cx="469744" cy="259045"/>
    <xdr:sp macro="" textlink="">
      <xdr:nvSpPr>
        <xdr:cNvPr id="471" name="【消防施設】&#10;一人当たり面積平均値テキスト">
          <a:extLst>
            <a:ext uri="{FF2B5EF4-FFF2-40B4-BE49-F238E27FC236}">
              <a16:creationId xmlns:a16="http://schemas.microsoft.com/office/drawing/2014/main" id="{7DFE193E-D636-4261-A8FD-62D7ACCCDC15}"/>
            </a:ext>
          </a:extLst>
        </xdr:cNvPr>
        <xdr:cNvSpPr txBox="1"/>
      </xdr:nvSpPr>
      <xdr:spPr>
        <a:xfrm>
          <a:off x="22199600" y="144413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16692</xdr:rowOff>
    </xdr:from>
    <xdr:to>
      <xdr:col>116</xdr:col>
      <xdr:colOff>114300</xdr:colOff>
      <xdr:row>85</xdr:row>
      <xdr:rowOff>118292</xdr:rowOff>
    </xdr:to>
    <xdr:sp macro="" textlink="">
      <xdr:nvSpPr>
        <xdr:cNvPr id="472" name="フローチャート: 判断 471">
          <a:extLst>
            <a:ext uri="{FF2B5EF4-FFF2-40B4-BE49-F238E27FC236}">
              <a16:creationId xmlns:a16="http://schemas.microsoft.com/office/drawing/2014/main" id="{B16CD6A3-0B0C-4A01-A71F-3F70F3C01CF0}"/>
            </a:ext>
          </a:extLst>
        </xdr:cNvPr>
        <xdr:cNvSpPr/>
      </xdr:nvSpPr>
      <xdr:spPr>
        <a:xfrm>
          <a:off x="22110700" y="14589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39551</xdr:rowOff>
    </xdr:from>
    <xdr:to>
      <xdr:col>112</xdr:col>
      <xdr:colOff>38100</xdr:colOff>
      <xdr:row>85</xdr:row>
      <xdr:rowOff>141151</xdr:rowOff>
    </xdr:to>
    <xdr:sp macro="" textlink="">
      <xdr:nvSpPr>
        <xdr:cNvPr id="473" name="フローチャート: 判断 472">
          <a:extLst>
            <a:ext uri="{FF2B5EF4-FFF2-40B4-BE49-F238E27FC236}">
              <a16:creationId xmlns:a16="http://schemas.microsoft.com/office/drawing/2014/main" id="{16F3156F-B633-4842-98F0-46FDD17CB7AA}"/>
            </a:ext>
          </a:extLst>
        </xdr:cNvPr>
        <xdr:cNvSpPr/>
      </xdr:nvSpPr>
      <xdr:spPr>
        <a:xfrm>
          <a:off x="21272500" y="14612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52614</xdr:rowOff>
    </xdr:from>
    <xdr:to>
      <xdr:col>107</xdr:col>
      <xdr:colOff>101600</xdr:colOff>
      <xdr:row>85</xdr:row>
      <xdr:rowOff>154214</xdr:rowOff>
    </xdr:to>
    <xdr:sp macro="" textlink="">
      <xdr:nvSpPr>
        <xdr:cNvPr id="474" name="フローチャート: 判断 473">
          <a:extLst>
            <a:ext uri="{FF2B5EF4-FFF2-40B4-BE49-F238E27FC236}">
              <a16:creationId xmlns:a16="http://schemas.microsoft.com/office/drawing/2014/main" id="{571C60A7-1321-4647-9F6D-A637A7BDD4B7}"/>
            </a:ext>
          </a:extLst>
        </xdr:cNvPr>
        <xdr:cNvSpPr/>
      </xdr:nvSpPr>
      <xdr:spPr>
        <a:xfrm>
          <a:off x="20383500" y="14625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62412</xdr:rowOff>
    </xdr:from>
    <xdr:to>
      <xdr:col>102</xdr:col>
      <xdr:colOff>165100</xdr:colOff>
      <xdr:row>85</xdr:row>
      <xdr:rowOff>164012</xdr:rowOff>
    </xdr:to>
    <xdr:sp macro="" textlink="">
      <xdr:nvSpPr>
        <xdr:cNvPr id="475" name="フローチャート: 判断 474">
          <a:extLst>
            <a:ext uri="{FF2B5EF4-FFF2-40B4-BE49-F238E27FC236}">
              <a16:creationId xmlns:a16="http://schemas.microsoft.com/office/drawing/2014/main" id="{C34FB71D-267B-4511-A9FA-22E4EBCF1EEC}"/>
            </a:ext>
          </a:extLst>
        </xdr:cNvPr>
        <xdr:cNvSpPr/>
      </xdr:nvSpPr>
      <xdr:spPr>
        <a:xfrm>
          <a:off x="19494500" y="1463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68943</xdr:rowOff>
    </xdr:from>
    <xdr:to>
      <xdr:col>98</xdr:col>
      <xdr:colOff>38100</xdr:colOff>
      <xdr:row>84</xdr:row>
      <xdr:rowOff>170543</xdr:rowOff>
    </xdr:to>
    <xdr:sp macro="" textlink="">
      <xdr:nvSpPr>
        <xdr:cNvPr id="476" name="フローチャート: 判断 475">
          <a:extLst>
            <a:ext uri="{FF2B5EF4-FFF2-40B4-BE49-F238E27FC236}">
              <a16:creationId xmlns:a16="http://schemas.microsoft.com/office/drawing/2014/main" id="{C4AECF94-4A34-455D-A903-22173DF60C9B}"/>
            </a:ext>
          </a:extLst>
        </xdr:cNvPr>
        <xdr:cNvSpPr/>
      </xdr:nvSpPr>
      <xdr:spPr>
        <a:xfrm>
          <a:off x="18605500" y="1447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477" name="テキスト ボックス 476">
          <a:extLst>
            <a:ext uri="{FF2B5EF4-FFF2-40B4-BE49-F238E27FC236}">
              <a16:creationId xmlns:a16="http://schemas.microsoft.com/office/drawing/2014/main" id="{CFF04D5C-B878-4A65-80AB-B9BE557D1219}"/>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478" name="テキスト ボックス 477">
          <a:extLst>
            <a:ext uri="{FF2B5EF4-FFF2-40B4-BE49-F238E27FC236}">
              <a16:creationId xmlns:a16="http://schemas.microsoft.com/office/drawing/2014/main" id="{38CCF06D-C176-41F3-A2C5-3E613A130DCF}"/>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479" name="テキスト ボックス 478">
          <a:extLst>
            <a:ext uri="{FF2B5EF4-FFF2-40B4-BE49-F238E27FC236}">
              <a16:creationId xmlns:a16="http://schemas.microsoft.com/office/drawing/2014/main" id="{BDD05EE3-4580-4539-88CD-B669077443DF}"/>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480" name="テキスト ボックス 479">
          <a:extLst>
            <a:ext uri="{FF2B5EF4-FFF2-40B4-BE49-F238E27FC236}">
              <a16:creationId xmlns:a16="http://schemas.microsoft.com/office/drawing/2014/main" id="{75DD706B-0209-4408-BCA9-CEA6F917DDED}"/>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481" name="テキスト ボックス 480">
          <a:extLst>
            <a:ext uri="{FF2B5EF4-FFF2-40B4-BE49-F238E27FC236}">
              <a16:creationId xmlns:a16="http://schemas.microsoft.com/office/drawing/2014/main" id="{B4F17D7B-8144-45BE-A487-972218A069B5}"/>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36286</xdr:rowOff>
    </xdr:from>
    <xdr:to>
      <xdr:col>116</xdr:col>
      <xdr:colOff>114300</xdr:colOff>
      <xdr:row>86</xdr:row>
      <xdr:rowOff>137886</xdr:rowOff>
    </xdr:to>
    <xdr:sp macro="" textlink="">
      <xdr:nvSpPr>
        <xdr:cNvPr id="482" name="楕円 481">
          <a:extLst>
            <a:ext uri="{FF2B5EF4-FFF2-40B4-BE49-F238E27FC236}">
              <a16:creationId xmlns:a16="http://schemas.microsoft.com/office/drawing/2014/main" id="{4259975D-418D-4FAC-A26C-30948C24126D}"/>
            </a:ext>
          </a:extLst>
        </xdr:cNvPr>
        <xdr:cNvSpPr/>
      </xdr:nvSpPr>
      <xdr:spPr>
        <a:xfrm>
          <a:off x="22110700" y="14780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122663</xdr:rowOff>
    </xdr:from>
    <xdr:ext cx="469744" cy="259045"/>
    <xdr:sp macro="" textlink="">
      <xdr:nvSpPr>
        <xdr:cNvPr id="483" name="【消防施設】&#10;一人当たり面積該当値テキスト">
          <a:extLst>
            <a:ext uri="{FF2B5EF4-FFF2-40B4-BE49-F238E27FC236}">
              <a16:creationId xmlns:a16="http://schemas.microsoft.com/office/drawing/2014/main" id="{E15F8B55-1CA8-4BCD-821E-068C00BF0DE2}"/>
            </a:ext>
          </a:extLst>
        </xdr:cNvPr>
        <xdr:cNvSpPr txBox="1"/>
      </xdr:nvSpPr>
      <xdr:spPr>
        <a:xfrm>
          <a:off x="22199600" y="14695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36286</xdr:rowOff>
    </xdr:from>
    <xdr:to>
      <xdr:col>112</xdr:col>
      <xdr:colOff>38100</xdr:colOff>
      <xdr:row>86</xdr:row>
      <xdr:rowOff>137886</xdr:rowOff>
    </xdr:to>
    <xdr:sp macro="" textlink="">
      <xdr:nvSpPr>
        <xdr:cNvPr id="484" name="楕円 483">
          <a:extLst>
            <a:ext uri="{FF2B5EF4-FFF2-40B4-BE49-F238E27FC236}">
              <a16:creationId xmlns:a16="http://schemas.microsoft.com/office/drawing/2014/main" id="{4E29F566-4298-401D-9DED-6BCF2C54934B}"/>
            </a:ext>
          </a:extLst>
        </xdr:cNvPr>
        <xdr:cNvSpPr/>
      </xdr:nvSpPr>
      <xdr:spPr>
        <a:xfrm>
          <a:off x="21272500" y="14780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87086</xdr:rowOff>
    </xdr:from>
    <xdr:to>
      <xdr:col>116</xdr:col>
      <xdr:colOff>63500</xdr:colOff>
      <xdr:row>86</xdr:row>
      <xdr:rowOff>87086</xdr:rowOff>
    </xdr:to>
    <xdr:cxnSp macro="">
      <xdr:nvCxnSpPr>
        <xdr:cNvPr id="485" name="直線コネクタ 484">
          <a:extLst>
            <a:ext uri="{FF2B5EF4-FFF2-40B4-BE49-F238E27FC236}">
              <a16:creationId xmlns:a16="http://schemas.microsoft.com/office/drawing/2014/main" id="{1C92E607-4796-456C-9E4B-FD2B651078B9}"/>
            </a:ext>
          </a:extLst>
        </xdr:cNvPr>
        <xdr:cNvCxnSpPr/>
      </xdr:nvCxnSpPr>
      <xdr:spPr>
        <a:xfrm>
          <a:off x="21323300" y="1483178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36286</xdr:rowOff>
    </xdr:from>
    <xdr:to>
      <xdr:col>107</xdr:col>
      <xdr:colOff>101600</xdr:colOff>
      <xdr:row>86</xdr:row>
      <xdr:rowOff>137886</xdr:rowOff>
    </xdr:to>
    <xdr:sp macro="" textlink="">
      <xdr:nvSpPr>
        <xdr:cNvPr id="486" name="楕円 485">
          <a:extLst>
            <a:ext uri="{FF2B5EF4-FFF2-40B4-BE49-F238E27FC236}">
              <a16:creationId xmlns:a16="http://schemas.microsoft.com/office/drawing/2014/main" id="{8067F78E-D90A-4DE3-833B-A80A161B5EE3}"/>
            </a:ext>
          </a:extLst>
        </xdr:cNvPr>
        <xdr:cNvSpPr/>
      </xdr:nvSpPr>
      <xdr:spPr>
        <a:xfrm>
          <a:off x="20383500" y="14780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87086</xdr:rowOff>
    </xdr:from>
    <xdr:to>
      <xdr:col>111</xdr:col>
      <xdr:colOff>177800</xdr:colOff>
      <xdr:row>86</xdr:row>
      <xdr:rowOff>87086</xdr:rowOff>
    </xdr:to>
    <xdr:cxnSp macro="">
      <xdr:nvCxnSpPr>
        <xdr:cNvPr id="487" name="直線コネクタ 486">
          <a:extLst>
            <a:ext uri="{FF2B5EF4-FFF2-40B4-BE49-F238E27FC236}">
              <a16:creationId xmlns:a16="http://schemas.microsoft.com/office/drawing/2014/main" id="{D6F2EF3A-9DC3-44C8-BDCF-69B8471AEDFA}"/>
            </a:ext>
          </a:extLst>
        </xdr:cNvPr>
        <xdr:cNvCxnSpPr/>
      </xdr:nvCxnSpPr>
      <xdr:spPr>
        <a:xfrm>
          <a:off x="20434300" y="148317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37919</xdr:rowOff>
    </xdr:from>
    <xdr:to>
      <xdr:col>102</xdr:col>
      <xdr:colOff>165100</xdr:colOff>
      <xdr:row>86</xdr:row>
      <xdr:rowOff>139519</xdr:rowOff>
    </xdr:to>
    <xdr:sp macro="" textlink="">
      <xdr:nvSpPr>
        <xdr:cNvPr id="488" name="楕円 487">
          <a:extLst>
            <a:ext uri="{FF2B5EF4-FFF2-40B4-BE49-F238E27FC236}">
              <a16:creationId xmlns:a16="http://schemas.microsoft.com/office/drawing/2014/main" id="{385B1DF8-CEDC-45D5-9EBC-4F9814E2F2B2}"/>
            </a:ext>
          </a:extLst>
        </xdr:cNvPr>
        <xdr:cNvSpPr/>
      </xdr:nvSpPr>
      <xdr:spPr>
        <a:xfrm>
          <a:off x="19494500" y="14782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87086</xdr:rowOff>
    </xdr:from>
    <xdr:to>
      <xdr:col>107</xdr:col>
      <xdr:colOff>50800</xdr:colOff>
      <xdr:row>86</xdr:row>
      <xdr:rowOff>88719</xdr:rowOff>
    </xdr:to>
    <xdr:cxnSp macro="">
      <xdr:nvCxnSpPr>
        <xdr:cNvPr id="489" name="直線コネクタ 488">
          <a:extLst>
            <a:ext uri="{FF2B5EF4-FFF2-40B4-BE49-F238E27FC236}">
              <a16:creationId xmlns:a16="http://schemas.microsoft.com/office/drawing/2014/main" id="{5425136D-164C-45CB-96E6-06FD039BC33B}"/>
            </a:ext>
          </a:extLst>
        </xdr:cNvPr>
        <xdr:cNvCxnSpPr/>
      </xdr:nvCxnSpPr>
      <xdr:spPr>
        <a:xfrm flipV="1">
          <a:off x="19545300" y="14831786"/>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31387</xdr:rowOff>
    </xdr:from>
    <xdr:to>
      <xdr:col>98</xdr:col>
      <xdr:colOff>38100</xdr:colOff>
      <xdr:row>86</xdr:row>
      <xdr:rowOff>132987</xdr:rowOff>
    </xdr:to>
    <xdr:sp macro="" textlink="">
      <xdr:nvSpPr>
        <xdr:cNvPr id="490" name="楕円 489">
          <a:extLst>
            <a:ext uri="{FF2B5EF4-FFF2-40B4-BE49-F238E27FC236}">
              <a16:creationId xmlns:a16="http://schemas.microsoft.com/office/drawing/2014/main" id="{58DA2452-7E61-406A-B543-DAAF9270153A}"/>
            </a:ext>
          </a:extLst>
        </xdr:cNvPr>
        <xdr:cNvSpPr/>
      </xdr:nvSpPr>
      <xdr:spPr>
        <a:xfrm>
          <a:off x="18605500" y="14776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82187</xdr:rowOff>
    </xdr:from>
    <xdr:to>
      <xdr:col>102</xdr:col>
      <xdr:colOff>114300</xdr:colOff>
      <xdr:row>86</xdr:row>
      <xdr:rowOff>88719</xdr:rowOff>
    </xdr:to>
    <xdr:cxnSp macro="">
      <xdr:nvCxnSpPr>
        <xdr:cNvPr id="491" name="直線コネクタ 490">
          <a:extLst>
            <a:ext uri="{FF2B5EF4-FFF2-40B4-BE49-F238E27FC236}">
              <a16:creationId xmlns:a16="http://schemas.microsoft.com/office/drawing/2014/main" id="{3C993936-6DB9-4962-8CFA-5F737F5CD6F5}"/>
            </a:ext>
          </a:extLst>
        </xdr:cNvPr>
        <xdr:cNvCxnSpPr/>
      </xdr:nvCxnSpPr>
      <xdr:spPr>
        <a:xfrm>
          <a:off x="18656300" y="14826887"/>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157678</xdr:rowOff>
    </xdr:from>
    <xdr:ext cx="469744" cy="259045"/>
    <xdr:sp macro="" textlink="">
      <xdr:nvSpPr>
        <xdr:cNvPr id="492" name="n_1aveValue【消防施設】&#10;一人当たり面積">
          <a:extLst>
            <a:ext uri="{FF2B5EF4-FFF2-40B4-BE49-F238E27FC236}">
              <a16:creationId xmlns:a16="http://schemas.microsoft.com/office/drawing/2014/main" id="{0B9AC536-C951-4CA4-92F2-C58472B3B524}"/>
            </a:ext>
          </a:extLst>
        </xdr:cNvPr>
        <xdr:cNvSpPr txBox="1"/>
      </xdr:nvSpPr>
      <xdr:spPr>
        <a:xfrm>
          <a:off x="21075727" y="14388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170741</xdr:rowOff>
    </xdr:from>
    <xdr:ext cx="469744" cy="259045"/>
    <xdr:sp macro="" textlink="">
      <xdr:nvSpPr>
        <xdr:cNvPr id="493" name="n_2aveValue【消防施設】&#10;一人当たり面積">
          <a:extLst>
            <a:ext uri="{FF2B5EF4-FFF2-40B4-BE49-F238E27FC236}">
              <a16:creationId xmlns:a16="http://schemas.microsoft.com/office/drawing/2014/main" id="{0C008209-E7AB-4723-9646-A2E949DD4D41}"/>
            </a:ext>
          </a:extLst>
        </xdr:cNvPr>
        <xdr:cNvSpPr txBox="1"/>
      </xdr:nvSpPr>
      <xdr:spPr>
        <a:xfrm>
          <a:off x="20199427" y="14401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9089</xdr:rowOff>
    </xdr:from>
    <xdr:ext cx="469744" cy="259045"/>
    <xdr:sp macro="" textlink="">
      <xdr:nvSpPr>
        <xdr:cNvPr id="494" name="n_3aveValue【消防施設】&#10;一人当たり面積">
          <a:extLst>
            <a:ext uri="{FF2B5EF4-FFF2-40B4-BE49-F238E27FC236}">
              <a16:creationId xmlns:a16="http://schemas.microsoft.com/office/drawing/2014/main" id="{F899E97C-69CC-4570-831F-ADDD210D0073}"/>
            </a:ext>
          </a:extLst>
        </xdr:cNvPr>
        <xdr:cNvSpPr txBox="1"/>
      </xdr:nvSpPr>
      <xdr:spPr>
        <a:xfrm>
          <a:off x="19310427" y="14410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15620</xdr:rowOff>
    </xdr:from>
    <xdr:ext cx="469744" cy="259045"/>
    <xdr:sp macro="" textlink="">
      <xdr:nvSpPr>
        <xdr:cNvPr id="495" name="n_4aveValue【消防施設】&#10;一人当たり面積">
          <a:extLst>
            <a:ext uri="{FF2B5EF4-FFF2-40B4-BE49-F238E27FC236}">
              <a16:creationId xmlns:a16="http://schemas.microsoft.com/office/drawing/2014/main" id="{2FCA89AE-9EDA-467C-A1A7-DCAF17EE47F9}"/>
            </a:ext>
          </a:extLst>
        </xdr:cNvPr>
        <xdr:cNvSpPr txBox="1"/>
      </xdr:nvSpPr>
      <xdr:spPr>
        <a:xfrm>
          <a:off x="18421427" y="1424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129013</xdr:rowOff>
    </xdr:from>
    <xdr:ext cx="469744" cy="259045"/>
    <xdr:sp macro="" textlink="">
      <xdr:nvSpPr>
        <xdr:cNvPr id="496" name="n_1mainValue【消防施設】&#10;一人当たり面積">
          <a:extLst>
            <a:ext uri="{FF2B5EF4-FFF2-40B4-BE49-F238E27FC236}">
              <a16:creationId xmlns:a16="http://schemas.microsoft.com/office/drawing/2014/main" id="{897094FF-984A-4746-BEEF-3BD4CE845E77}"/>
            </a:ext>
          </a:extLst>
        </xdr:cNvPr>
        <xdr:cNvSpPr txBox="1"/>
      </xdr:nvSpPr>
      <xdr:spPr>
        <a:xfrm>
          <a:off x="21075727" y="14873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129013</xdr:rowOff>
    </xdr:from>
    <xdr:ext cx="469744" cy="259045"/>
    <xdr:sp macro="" textlink="">
      <xdr:nvSpPr>
        <xdr:cNvPr id="497" name="n_2mainValue【消防施設】&#10;一人当たり面積">
          <a:extLst>
            <a:ext uri="{FF2B5EF4-FFF2-40B4-BE49-F238E27FC236}">
              <a16:creationId xmlns:a16="http://schemas.microsoft.com/office/drawing/2014/main" id="{587C7D42-2585-4B09-B91F-5FC614492EC2}"/>
            </a:ext>
          </a:extLst>
        </xdr:cNvPr>
        <xdr:cNvSpPr txBox="1"/>
      </xdr:nvSpPr>
      <xdr:spPr>
        <a:xfrm>
          <a:off x="20199427" y="14873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130646</xdr:rowOff>
    </xdr:from>
    <xdr:ext cx="469744" cy="259045"/>
    <xdr:sp macro="" textlink="">
      <xdr:nvSpPr>
        <xdr:cNvPr id="498" name="n_3mainValue【消防施設】&#10;一人当たり面積">
          <a:extLst>
            <a:ext uri="{FF2B5EF4-FFF2-40B4-BE49-F238E27FC236}">
              <a16:creationId xmlns:a16="http://schemas.microsoft.com/office/drawing/2014/main" id="{106BB3FA-01AB-4319-87C5-6ACBF67F8A5C}"/>
            </a:ext>
          </a:extLst>
        </xdr:cNvPr>
        <xdr:cNvSpPr txBox="1"/>
      </xdr:nvSpPr>
      <xdr:spPr>
        <a:xfrm>
          <a:off x="19310427" y="14875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124114</xdr:rowOff>
    </xdr:from>
    <xdr:ext cx="469744" cy="259045"/>
    <xdr:sp macro="" textlink="">
      <xdr:nvSpPr>
        <xdr:cNvPr id="499" name="n_4mainValue【消防施設】&#10;一人当たり面積">
          <a:extLst>
            <a:ext uri="{FF2B5EF4-FFF2-40B4-BE49-F238E27FC236}">
              <a16:creationId xmlns:a16="http://schemas.microsoft.com/office/drawing/2014/main" id="{9EE61783-DB30-44C4-9860-AE0FC1530460}"/>
            </a:ext>
          </a:extLst>
        </xdr:cNvPr>
        <xdr:cNvSpPr txBox="1"/>
      </xdr:nvSpPr>
      <xdr:spPr>
        <a:xfrm>
          <a:off x="18421427" y="14868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00" name="正方形/長方形 499">
          <a:extLst>
            <a:ext uri="{FF2B5EF4-FFF2-40B4-BE49-F238E27FC236}">
              <a16:creationId xmlns:a16="http://schemas.microsoft.com/office/drawing/2014/main" id="{0373ADD3-44B1-4407-B10E-582C95547558}"/>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01" name="正方形/長方形 500">
          <a:extLst>
            <a:ext uri="{FF2B5EF4-FFF2-40B4-BE49-F238E27FC236}">
              <a16:creationId xmlns:a16="http://schemas.microsoft.com/office/drawing/2014/main" id="{758AED42-ACD9-47A6-B07B-E24F5DA929BB}"/>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02" name="正方形/長方形 501">
          <a:extLst>
            <a:ext uri="{FF2B5EF4-FFF2-40B4-BE49-F238E27FC236}">
              <a16:creationId xmlns:a16="http://schemas.microsoft.com/office/drawing/2014/main" id="{0AC167D4-72BE-4F58-8AE3-107509168A0B}"/>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03" name="正方形/長方形 502">
          <a:extLst>
            <a:ext uri="{FF2B5EF4-FFF2-40B4-BE49-F238E27FC236}">
              <a16:creationId xmlns:a16="http://schemas.microsoft.com/office/drawing/2014/main" id="{F60EE6C4-5735-4CE6-BDB3-3EC9004BD90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04" name="正方形/長方形 503">
          <a:extLst>
            <a:ext uri="{FF2B5EF4-FFF2-40B4-BE49-F238E27FC236}">
              <a16:creationId xmlns:a16="http://schemas.microsoft.com/office/drawing/2014/main" id="{1F2341B3-D53E-4409-96C7-6D04BB87BD14}"/>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05" name="正方形/長方形 504">
          <a:extLst>
            <a:ext uri="{FF2B5EF4-FFF2-40B4-BE49-F238E27FC236}">
              <a16:creationId xmlns:a16="http://schemas.microsoft.com/office/drawing/2014/main" id="{739A4932-C8BA-4534-82B9-688CC6C8C64D}"/>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06" name="正方形/長方形 505">
          <a:extLst>
            <a:ext uri="{FF2B5EF4-FFF2-40B4-BE49-F238E27FC236}">
              <a16:creationId xmlns:a16="http://schemas.microsoft.com/office/drawing/2014/main" id="{8BA5B480-CCDF-4A4E-8686-2430881D6E9B}"/>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07" name="正方形/長方形 506">
          <a:extLst>
            <a:ext uri="{FF2B5EF4-FFF2-40B4-BE49-F238E27FC236}">
              <a16:creationId xmlns:a16="http://schemas.microsoft.com/office/drawing/2014/main" id="{06007111-A1D8-400B-BA2C-67D63294E09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08" name="テキスト ボックス 507">
          <a:extLst>
            <a:ext uri="{FF2B5EF4-FFF2-40B4-BE49-F238E27FC236}">
              <a16:creationId xmlns:a16="http://schemas.microsoft.com/office/drawing/2014/main" id="{022B630C-FF92-4B1A-AC8E-3AF3C4E27A3B}"/>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09" name="直線コネクタ 508">
          <a:extLst>
            <a:ext uri="{FF2B5EF4-FFF2-40B4-BE49-F238E27FC236}">
              <a16:creationId xmlns:a16="http://schemas.microsoft.com/office/drawing/2014/main" id="{0C8D6696-228E-47B9-9009-97B630794BA6}"/>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10" name="テキスト ボックス 509">
          <a:extLst>
            <a:ext uri="{FF2B5EF4-FFF2-40B4-BE49-F238E27FC236}">
              <a16:creationId xmlns:a16="http://schemas.microsoft.com/office/drawing/2014/main" id="{5541207C-E2C7-4B6D-9624-8209C3ECF2BE}"/>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11" name="直線コネクタ 510">
          <a:extLst>
            <a:ext uri="{FF2B5EF4-FFF2-40B4-BE49-F238E27FC236}">
              <a16:creationId xmlns:a16="http://schemas.microsoft.com/office/drawing/2014/main" id="{44A07CAF-1150-450F-9F77-D2A7D0C4C6DF}"/>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12" name="テキスト ボックス 511">
          <a:extLst>
            <a:ext uri="{FF2B5EF4-FFF2-40B4-BE49-F238E27FC236}">
              <a16:creationId xmlns:a16="http://schemas.microsoft.com/office/drawing/2014/main" id="{24B95CC5-C467-4F7C-A105-AE13B91815E7}"/>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13" name="直線コネクタ 512">
          <a:extLst>
            <a:ext uri="{FF2B5EF4-FFF2-40B4-BE49-F238E27FC236}">
              <a16:creationId xmlns:a16="http://schemas.microsoft.com/office/drawing/2014/main" id="{A436725E-4760-4EC1-8D19-C72A23603DFF}"/>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14" name="テキスト ボックス 513">
          <a:extLst>
            <a:ext uri="{FF2B5EF4-FFF2-40B4-BE49-F238E27FC236}">
              <a16:creationId xmlns:a16="http://schemas.microsoft.com/office/drawing/2014/main" id="{CC2F3E74-1D8C-44B8-BE22-22EC8C023069}"/>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15" name="直線コネクタ 514">
          <a:extLst>
            <a:ext uri="{FF2B5EF4-FFF2-40B4-BE49-F238E27FC236}">
              <a16:creationId xmlns:a16="http://schemas.microsoft.com/office/drawing/2014/main" id="{D99A0E5B-617A-4D97-B4D2-2060D83A93F5}"/>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16" name="テキスト ボックス 515">
          <a:extLst>
            <a:ext uri="{FF2B5EF4-FFF2-40B4-BE49-F238E27FC236}">
              <a16:creationId xmlns:a16="http://schemas.microsoft.com/office/drawing/2014/main" id="{C10228E6-18F0-498D-A6FE-60B2D511AC27}"/>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17" name="直線コネクタ 516">
          <a:extLst>
            <a:ext uri="{FF2B5EF4-FFF2-40B4-BE49-F238E27FC236}">
              <a16:creationId xmlns:a16="http://schemas.microsoft.com/office/drawing/2014/main" id="{C630DD2F-0B2C-4727-B61E-72100C0F3CEA}"/>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18" name="テキスト ボックス 517">
          <a:extLst>
            <a:ext uri="{FF2B5EF4-FFF2-40B4-BE49-F238E27FC236}">
              <a16:creationId xmlns:a16="http://schemas.microsoft.com/office/drawing/2014/main" id="{420327C5-BF1A-474C-9588-28DEB7EF7366}"/>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19" name="直線コネクタ 518">
          <a:extLst>
            <a:ext uri="{FF2B5EF4-FFF2-40B4-BE49-F238E27FC236}">
              <a16:creationId xmlns:a16="http://schemas.microsoft.com/office/drawing/2014/main" id="{DEAECCCE-8A35-4D87-BED5-ED3F81C465BF}"/>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20" name="テキスト ボックス 519">
          <a:extLst>
            <a:ext uri="{FF2B5EF4-FFF2-40B4-BE49-F238E27FC236}">
              <a16:creationId xmlns:a16="http://schemas.microsoft.com/office/drawing/2014/main" id="{ADA3CBB0-61F8-42AF-8045-E2D81641D258}"/>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21" name="直線コネクタ 520">
          <a:extLst>
            <a:ext uri="{FF2B5EF4-FFF2-40B4-BE49-F238E27FC236}">
              <a16:creationId xmlns:a16="http://schemas.microsoft.com/office/drawing/2014/main" id="{E09D2B30-AA2C-41B8-97D5-E4D44C79C7B9}"/>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22" name="テキスト ボックス 521">
          <a:extLst>
            <a:ext uri="{FF2B5EF4-FFF2-40B4-BE49-F238E27FC236}">
              <a16:creationId xmlns:a16="http://schemas.microsoft.com/office/drawing/2014/main" id="{B0850C6E-893F-4120-863E-C80C010BD29B}"/>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23" name="直線コネクタ 522">
          <a:extLst>
            <a:ext uri="{FF2B5EF4-FFF2-40B4-BE49-F238E27FC236}">
              <a16:creationId xmlns:a16="http://schemas.microsoft.com/office/drawing/2014/main" id="{7754F172-924F-4284-8F44-FD4263D68945}"/>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24" name="【庁舎】&#10;有形固定資産減価償却率グラフ枠">
          <a:extLst>
            <a:ext uri="{FF2B5EF4-FFF2-40B4-BE49-F238E27FC236}">
              <a16:creationId xmlns:a16="http://schemas.microsoft.com/office/drawing/2014/main" id="{D4A83E5C-0807-41D4-A853-63F5BC752A7D}"/>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109</xdr:row>
      <xdr:rowOff>4355</xdr:rowOff>
    </xdr:to>
    <xdr:cxnSp macro="">
      <xdr:nvCxnSpPr>
        <xdr:cNvPr id="525" name="直線コネクタ 524">
          <a:extLst>
            <a:ext uri="{FF2B5EF4-FFF2-40B4-BE49-F238E27FC236}">
              <a16:creationId xmlns:a16="http://schemas.microsoft.com/office/drawing/2014/main" id="{8ECEF7C2-B803-4ECD-9BC8-6BBF3A2AB87C}"/>
            </a:ext>
          </a:extLst>
        </xdr:cNvPr>
        <xdr:cNvCxnSpPr/>
      </xdr:nvCxnSpPr>
      <xdr:spPr>
        <a:xfrm flipV="1">
          <a:off x="16318864" y="17090571"/>
          <a:ext cx="0" cy="1601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8182</xdr:rowOff>
    </xdr:from>
    <xdr:ext cx="405111" cy="259045"/>
    <xdr:sp macro="" textlink="">
      <xdr:nvSpPr>
        <xdr:cNvPr id="526" name="【庁舎】&#10;有形固定資産減価償却率最小値テキスト">
          <a:extLst>
            <a:ext uri="{FF2B5EF4-FFF2-40B4-BE49-F238E27FC236}">
              <a16:creationId xmlns:a16="http://schemas.microsoft.com/office/drawing/2014/main" id="{DC0E8430-04A3-4B17-96BA-54B686ECB200}"/>
            </a:ext>
          </a:extLst>
        </xdr:cNvPr>
        <xdr:cNvSpPr txBox="1"/>
      </xdr:nvSpPr>
      <xdr:spPr>
        <a:xfrm>
          <a:off x="16357600" y="18696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4355</xdr:rowOff>
    </xdr:from>
    <xdr:to>
      <xdr:col>86</xdr:col>
      <xdr:colOff>25400</xdr:colOff>
      <xdr:row>109</xdr:row>
      <xdr:rowOff>4355</xdr:rowOff>
    </xdr:to>
    <xdr:cxnSp macro="">
      <xdr:nvCxnSpPr>
        <xdr:cNvPr id="527" name="直線コネクタ 526">
          <a:extLst>
            <a:ext uri="{FF2B5EF4-FFF2-40B4-BE49-F238E27FC236}">
              <a16:creationId xmlns:a16="http://schemas.microsoft.com/office/drawing/2014/main" id="{6915B147-7F27-4981-B7CA-D2499654F46E}"/>
            </a:ext>
          </a:extLst>
        </xdr:cNvPr>
        <xdr:cNvCxnSpPr/>
      </xdr:nvCxnSpPr>
      <xdr:spPr>
        <a:xfrm>
          <a:off x="16230600" y="18692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340478" cy="259045"/>
    <xdr:sp macro="" textlink="">
      <xdr:nvSpPr>
        <xdr:cNvPr id="528" name="【庁舎】&#10;有形固定資産減価償却率最大値テキスト">
          <a:extLst>
            <a:ext uri="{FF2B5EF4-FFF2-40B4-BE49-F238E27FC236}">
              <a16:creationId xmlns:a16="http://schemas.microsoft.com/office/drawing/2014/main" id="{4567FF1A-9767-4BE2-B058-8AB66C12A8EF}"/>
            </a:ext>
          </a:extLst>
        </xdr:cNvPr>
        <xdr:cNvSpPr txBox="1"/>
      </xdr:nvSpPr>
      <xdr:spPr>
        <a:xfrm>
          <a:off x="16357600" y="1686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529" name="直線コネクタ 528">
          <a:extLst>
            <a:ext uri="{FF2B5EF4-FFF2-40B4-BE49-F238E27FC236}">
              <a16:creationId xmlns:a16="http://schemas.microsoft.com/office/drawing/2014/main" id="{606ED98B-CD5C-44F4-B994-952D1E5754DE}"/>
            </a:ext>
          </a:extLst>
        </xdr:cNvPr>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21789</xdr:rowOff>
    </xdr:from>
    <xdr:ext cx="405111" cy="259045"/>
    <xdr:sp macro="" textlink="">
      <xdr:nvSpPr>
        <xdr:cNvPr id="530" name="【庁舎】&#10;有形固定資産減価償却率平均値テキスト">
          <a:extLst>
            <a:ext uri="{FF2B5EF4-FFF2-40B4-BE49-F238E27FC236}">
              <a16:creationId xmlns:a16="http://schemas.microsoft.com/office/drawing/2014/main" id="{DAF18152-C727-4085-BE5A-6A03F98A9F11}"/>
            </a:ext>
          </a:extLst>
        </xdr:cNvPr>
        <xdr:cNvSpPr txBox="1"/>
      </xdr:nvSpPr>
      <xdr:spPr>
        <a:xfrm>
          <a:off x="16357600" y="178525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43362</xdr:rowOff>
    </xdr:from>
    <xdr:to>
      <xdr:col>85</xdr:col>
      <xdr:colOff>177800</xdr:colOff>
      <xdr:row>104</xdr:row>
      <xdr:rowOff>144962</xdr:rowOff>
    </xdr:to>
    <xdr:sp macro="" textlink="">
      <xdr:nvSpPr>
        <xdr:cNvPr id="531" name="フローチャート: 判断 530">
          <a:extLst>
            <a:ext uri="{FF2B5EF4-FFF2-40B4-BE49-F238E27FC236}">
              <a16:creationId xmlns:a16="http://schemas.microsoft.com/office/drawing/2014/main" id="{68B72479-F671-4F79-A108-421FD067547E}"/>
            </a:ext>
          </a:extLst>
        </xdr:cNvPr>
        <xdr:cNvSpPr/>
      </xdr:nvSpPr>
      <xdr:spPr>
        <a:xfrm>
          <a:off x="16268700" y="1787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532" name="フローチャート: 判断 531">
          <a:extLst>
            <a:ext uri="{FF2B5EF4-FFF2-40B4-BE49-F238E27FC236}">
              <a16:creationId xmlns:a16="http://schemas.microsoft.com/office/drawing/2014/main" id="{C85B43E2-77DC-42F9-8F5D-698EB255B9B1}"/>
            </a:ext>
          </a:extLst>
        </xdr:cNvPr>
        <xdr:cNvSpPr/>
      </xdr:nvSpPr>
      <xdr:spPr>
        <a:xfrm>
          <a:off x="15430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72752</xdr:rowOff>
    </xdr:from>
    <xdr:to>
      <xdr:col>76</xdr:col>
      <xdr:colOff>165100</xdr:colOff>
      <xdr:row>105</xdr:row>
      <xdr:rowOff>2902</xdr:rowOff>
    </xdr:to>
    <xdr:sp macro="" textlink="">
      <xdr:nvSpPr>
        <xdr:cNvPr id="533" name="フローチャート: 判断 532">
          <a:extLst>
            <a:ext uri="{FF2B5EF4-FFF2-40B4-BE49-F238E27FC236}">
              <a16:creationId xmlns:a16="http://schemas.microsoft.com/office/drawing/2014/main" id="{C94F3959-46F0-4448-BBD5-973643E54269}"/>
            </a:ext>
          </a:extLst>
        </xdr:cNvPr>
        <xdr:cNvSpPr/>
      </xdr:nvSpPr>
      <xdr:spPr>
        <a:xfrm>
          <a:off x="14541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67855</xdr:rowOff>
    </xdr:from>
    <xdr:to>
      <xdr:col>72</xdr:col>
      <xdr:colOff>38100</xdr:colOff>
      <xdr:row>104</xdr:row>
      <xdr:rowOff>169455</xdr:rowOff>
    </xdr:to>
    <xdr:sp macro="" textlink="">
      <xdr:nvSpPr>
        <xdr:cNvPr id="534" name="フローチャート: 判断 533">
          <a:extLst>
            <a:ext uri="{FF2B5EF4-FFF2-40B4-BE49-F238E27FC236}">
              <a16:creationId xmlns:a16="http://schemas.microsoft.com/office/drawing/2014/main" id="{705E7A9A-CE8C-4AAA-A11A-CDCBED49C09A}"/>
            </a:ext>
          </a:extLst>
        </xdr:cNvPr>
        <xdr:cNvSpPr/>
      </xdr:nvSpPr>
      <xdr:spPr>
        <a:xfrm>
          <a:off x="13652500" y="1789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100512</xdr:rowOff>
    </xdr:from>
    <xdr:to>
      <xdr:col>67</xdr:col>
      <xdr:colOff>101600</xdr:colOff>
      <xdr:row>105</xdr:row>
      <xdr:rowOff>30662</xdr:rowOff>
    </xdr:to>
    <xdr:sp macro="" textlink="">
      <xdr:nvSpPr>
        <xdr:cNvPr id="535" name="フローチャート: 判断 534">
          <a:extLst>
            <a:ext uri="{FF2B5EF4-FFF2-40B4-BE49-F238E27FC236}">
              <a16:creationId xmlns:a16="http://schemas.microsoft.com/office/drawing/2014/main" id="{6D3064CD-A1D8-49C2-A22D-86DF49CD4497}"/>
            </a:ext>
          </a:extLst>
        </xdr:cNvPr>
        <xdr:cNvSpPr/>
      </xdr:nvSpPr>
      <xdr:spPr>
        <a:xfrm>
          <a:off x="12763500" y="1793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36" name="テキスト ボックス 535">
          <a:extLst>
            <a:ext uri="{FF2B5EF4-FFF2-40B4-BE49-F238E27FC236}">
              <a16:creationId xmlns:a16="http://schemas.microsoft.com/office/drawing/2014/main" id="{4D9F3AF9-BB44-4BF6-89F8-021A1C367E91}"/>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37" name="テキスト ボックス 536">
          <a:extLst>
            <a:ext uri="{FF2B5EF4-FFF2-40B4-BE49-F238E27FC236}">
              <a16:creationId xmlns:a16="http://schemas.microsoft.com/office/drawing/2014/main" id="{209D2407-6E8F-4483-AACE-F15A812FA35E}"/>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38" name="テキスト ボックス 537">
          <a:extLst>
            <a:ext uri="{FF2B5EF4-FFF2-40B4-BE49-F238E27FC236}">
              <a16:creationId xmlns:a16="http://schemas.microsoft.com/office/drawing/2014/main" id="{2FD019C1-5F6D-4457-A0D8-6C583AEA1EC8}"/>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39" name="テキスト ボックス 538">
          <a:extLst>
            <a:ext uri="{FF2B5EF4-FFF2-40B4-BE49-F238E27FC236}">
              <a16:creationId xmlns:a16="http://schemas.microsoft.com/office/drawing/2014/main" id="{E0EA16B1-5E58-4F57-BD39-9F0FBDE8D93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40" name="テキスト ボックス 539">
          <a:extLst>
            <a:ext uri="{FF2B5EF4-FFF2-40B4-BE49-F238E27FC236}">
              <a16:creationId xmlns:a16="http://schemas.microsoft.com/office/drawing/2014/main" id="{31C47671-51A9-41A8-80B4-0D00363B8CA9}"/>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99</xdr:row>
      <xdr:rowOff>98879</xdr:rowOff>
    </xdr:from>
    <xdr:to>
      <xdr:col>85</xdr:col>
      <xdr:colOff>177800</xdr:colOff>
      <xdr:row>100</xdr:row>
      <xdr:rowOff>29029</xdr:rowOff>
    </xdr:to>
    <xdr:sp macro="" textlink="">
      <xdr:nvSpPr>
        <xdr:cNvPr id="541" name="楕円 540">
          <a:extLst>
            <a:ext uri="{FF2B5EF4-FFF2-40B4-BE49-F238E27FC236}">
              <a16:creationId xmlns:a16="http://schemas.microsoft.com/office/drawing/2014/main" id="{F06C6FD7-073F-4014-9C72-D514DB40B218}"/>
            </a:ext>
          </a:extLst>
        </xdr:cNvPr>
        <xdr:cNvSpPr/>
      </xdr:nvSpPr>
      <xdr:spPr>
        <a:xfrm>
          <a:off x="16268700" y="17072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19249</xdr:rowOff>
    </xdr:from>
    <xdr:ext cx="340478" cy="259045"/>
    <xdr:sp macro="" textlink="">
      <xdr:nvSpPr>
        <xdr:cNvPr id="542" name="【庁舎】&#10;有形固定資産減価償却率該当値テキスト">
          <a:extLst>
            <a:ext uri="{FF2B5EF4-FFF2-40B4-BE49-F238E27FC236}">
              <a16:creationId xmlns:a16="http://schemas.microsoft.com/office/drawing/2014/main" id="{F3BE8851-0800-4B89-A920-C34075AC10E5}"/>
            </a:ext>
          </a:extLst>
        </xdr:cNvPr>
        <xdr:cNvSpPr txBox="1"/>
      </xdr:nvSpPr>
      <xdr:spPr>
        <a:xfrm>
          <a:off x="16357600" y="16992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84182</xdr:rowOff>
    </xdr:from>
    <xdr:to>
      <xdr:col>81</xdr:col>
      <xdr:colOff>101600</xdr:colOff>
      <xdr:row>109</xdr:row>
      <xdr:rowOff>14332</xdr:rowOff>
    </xdr:to>
    <xdr:sp macro="" textlink="">
      <xdr:nvSpPr>
        <xdr:cNvPr id="543" name="楕円 542">
          <a:extLst>
            <a:ext uri="{FF2B5EF4-FFF2-40B4-BE49-F238E27FC236}">
              <a16:creationId xmlns:a16="http://schemas.microsoft.com/office/drawing/2014/main" id="{7C6899A3-ACC8-486F-947C-C51851E2E147}"/>
            </a:ext>
          </a:extLst>
        </xdr:cNvPr>
        <xdr:cNvSpPr/>
      </xdr:nvSpPr>
      <xdr:spPr>
        <a:xfrm>
          <a:off x="15430500" y="18600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99</xdr:row>
      <xdr:rowOff>149679</xdr:rowOff>
    </xdr:from>
    <xdr:to>
      <xdr:col>85</xdr:col>
      <xdr:colOff>127000</xdr:colOff>
      <xdr:row>108</xdr:row>
      <xdr:rowOff>134982</xdr:rowOff>
    </xdr:to>
    <xdr:cxnSp macro="">
      <xdr:nvCxnSpPr>
        <xdr:cNvPr id="544" name="直線コネクタ 543">
          <a:extLst>
            <a:ext uri="{FF2B5EF4-FFF2-40B4-BE49-F238E27FC236}">
              <a16:creationId xmlns:a16="http://schemas.microsoft.com/office/drawing/2014/main" id="{587D5467-6215-439C-A576-34E09D9E92F2}"/>
            </a:ext>
          </a:extLst>
        </xdr:cNvPr>
        <xdr:cNvCxnSpPr/>
      </xdr:nvCxnSpPr>
      <xdr:spPr>
        <a:xfrm flipV="1">
          <a:off x="15481300" y="17123229"/>
          <a:ext cx="838200" cy="1528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71120</xdr:rowOff>
    </xdr:from>
    <xdr:to>
      <xdr:col>76</xdr:col>
      <xdr:colOff>165100</xdr:colOff>
      <xdr:row>109</xdr:row>
      <xdr:rowOff>1270</xdr:rowOff>
    </xdr:to>
    <xdr:sp macro="" textlink="">
      <xdr:nvSpPr>
        <xdr:cNvPr id="545" name="楕円 544">
          <a:extLst>
            <a:ext uri="{FF2B5EF4-FFF2-40B4-BE49-F238E27FC236}">
              <a16:creationId xmlns:a16="http://schemas.microsoft.com/office/drawing/2014/main" id="{80F2B0CC-4914-4466-B451-4E370B5FCDD2}"/>
            </a:ext>
          </a:extLst>
        </xdr:cNvPr>
        <xdr:cNvSpPr/>
      </xdr:nvSpPr>
      <xdr:spPr>
        <a:xfrm>
          <a:off x="14541500" y="1858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121920</xdr:rowOff>
    </xdr:from>
    <xdr:to>
      <xdr:col>81</xdr:col>
      <xdr:colOff>50800</xdr:colOff>
      <xdr:row>108</xdr:row>
      <xdr:rowOff>134982</xdr:rowOff>
    </xdr:to>
    <xdr:cxnSp macro="">
      <xdr:nvCxnSpPr>
        <xdr:cNvPr id="546" name="直線コネクタ 545">
          <a:extLst>
            <a:ext uri="{FF2B5EF4-FFF2-40B4-BE49-F238E27FC236}">
              <a16:creationId xmlns:a16="http://schemas.microsoft.com/office/drawing/2014/main" id="{E9B65C92-63A5-446E-934B-A4A2675FE4D1}"/>
            </a:ext>
          </a:extLst>
        </xdr:cNvPr>
        <xdr:cNvCxnSpPr/>
      </xdr:nvCxnSpPr>
      <xdr:spPr>
        <a:xfrm>
          <a:off x="14592300" y="18638520"/>
          <a:ext cx="8890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56424</xdr:rowOff>
    </xdr:from>
    <xdr:to>
      <xdr:col>72</xdr:col>
      <xdr:colOff>38100</xdr:colOff>
      <xdr:row>108</xdr:row>
      <xdr:rowOff>158024</xdr:rowOff>
    </xdr:to>
    <xdr:sp macro="" textlink="">
      <xdr:nvSpPr>
        <xdr:cNvPr id="547" name="楕円 546">
          <a:extLst>
            <a:ext uri="{FF2B5EF4-FFF2-40B4-BE49-F238E27FC236}">
              <a16:creationId xmlns:a16="http://schemas.microsoft.com/office/drawing/2014/main" id="{3D041405-715E-4F61-AF5A-A4E880910F2E}"/>
            </a:ext>
          </a:extLst>
        </xdr:cNvPr>
        <xdr:cNvSpPr/>
      </xdr:nvSpPr>
      <xdr:spPr>
        <a:xfrm>
          <a:off x="13652500" y="18573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107224</xdr:rowOff>
    </xdr:from>
    <xdr:to>
      <xdr:col>76</xdr:col>
      <xdr:colOff>114300</xdr:colOff>
      <xdr:row>108</xdr:row>
      <xdr:rowOff>121920</xdr:rowOff>
    </xdr:to>
    <xdr:cxnSp macro="">
      <xdr:nvCxnSpPr>
        <xdr:cNvPr id="548" name="直線コネクタ 547">
          <a:extLst>
            <a:ext uri="{FF2B5EF4-FFF2-40B4-BE49-F238E27FC236}">
              <a16:creationId xmlns:a16="http://schemas.microsoft.com/office/drawing/2014/main" id="{BE4CD4D3-311F-4356-AC66-EB92131CE625}"/>
            </a:ext>
          </a:extLst>
        </xdr:cNvPr>
        <xdr:cNvCxnSpPr/>
      </xdr:nvCxnSpPr>
      <xdr:spPr>
        <a:xfrm>
          <a:off x="13703300" y="18623824"/>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43362</xdr:rowOff>
    </xdr:from>
    <xdr:to>
      <xdr:col>67</xdr:col>
      <xdr:colOff>101600</xdr:colOff>
      <xdr:row>108</xdr:row>
      <xdr:rowOff>144962</xdr:rowOff>
    </xdr:to>
    <xdr:sp macro="" textlink="">
      <xdr:nvSpPr>
        <xdr:cNvPr id="549" name="楕円 548">
          <a:extLst>
            <a:ext uri="{FF2B5EF4-FFF2-40B4-BE49-F238E27FC236}">
              <a16:creationId xmlns:a16="http://schemas.microsoft.com/office/drawing/2014/main" id="{D3549877-41A0-4AE2-B899-6459B09B04E2}"/>
            </a:ext>
          </a:extLst>
        </xdr:cNvPr>
        <xdr:cNvSpPr/>
      </xdr:nvSpPr>
      <xdr:spPr>
        <a:xfrm>
          <a:off x="12763500" y="18559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94162</xdr:rowOff>
    </xdr:from>
    <xdr:to>
      <xdr:col>71</xdr:col>
      <xdr:colOff>177800</xdr:colOff>
      <xdr:row>108</xdr:row>
      <xdr:rowOff>107224</xdr:rowOff>
    </xdr:to>
    <xdr:cxnSp macro="">
      <xdr:nvCxnSpPr>
        <xdr:cNvPr id="550" name="直線コネクタ 549">
          <a:extLst>
            <a:ext uri="{FF2B5EF4-FFF2-40B4-BE49-F238E27FC236}">
              <a16:creationId xmlns:a16="http://schemas.microsoft.com/office/drawing/2014/main" id="{D28AD6EA-C405-49B6-9195-B68F83839FC7}"/>
            </a:ext>
          </a:extLst>
        </xdr:cNvPr>
        <xdr:cNvCxnSpPr/>
      </xdr:nvCxnSpPr>
      <xdr:spPr>
        <a:xfrm>
          <a:off x="12814300" y="18610762"/>
          <a:ext cx="8890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19429</xdr:rowOff>
    </xdr:from>
    <xdr:ext cx="405111" cy="259045"/>
    <xdr:sp macro="" textlink="">
      <xdr:nvSpPr>
        <xdr:cNvPr id="551" name="n_1aveValue【庁舎】&#10;有形固定資産減価償却率">
          <a:extLst>
            <a:ext uri="{FF2B5EF4-FFF2-40B4-BE49-F238E27FC236}">
              <a16:creationId xmlns:a16="http://schemas.microsoft.com/office/drawing/2014/main" id="{0A105705-6F61-4929-A359-60A6D8A7767F}"/>
            </a:ext>
          </a:extLst>
        </xdr:cNvPr>
        <xdr:cNvSpPr txBox="1"/>
      </xdr:nvSpPr>
      <xdr:spPr>
        <a:xfrm>
          <a:off x="152660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19429</xdr:rowOff>
    </xdr:from>
    <xdr:ext cx="405111" cy="259045"/>
    <xdr:sp macro="" textlink="">
      <xdr:nvSpPr>
        <xdr:cNvPr id="552" name="n_2aveValue【庁舎】&#10;有形固定資産減価償却率">
          <a:extLst>
            <a:ext uri="{FF2B5EF4-FFF2-40B4-BE49-F238E27FC236}">
              <a16:creationId xmlns:a16="http://schemas.microsoft.com/office/drawing/2014/main" id="{1779B5DA-0D64-48C1-94C4-D4AF80ACEF48}"/>
            </a:ext>
          </a:extLst>
        </xdr:cNvPr>
        <xdr:cNvSpPr txBox="1"/>
      </xdr:nvSpPr>
      <xdr:spPr>
        <a:xfrm>
          <a:off x="143897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14532</xdr:rowOff>
    </xdr:from>
    <xdr:ext cx="405111" cy="259045"/>
    <xdr:sp macro="" textlink="">
      <xdr:nvSpPr>
        <xdr:cNvPr id="553" name="n_3aveValue【庁舎】&#10;有形固定資産減価償却率">
          <a:extLst>
            <a:ext uri="{FF2B5EF4-FFF2-40B4-BE49-F238E27FC236}">
              <a16:creationId xmlns:a16="http://schemas.microsoft.com/office/drawing/2014/main" id="{4C1F47D5-E375-4B91-9874-D00D76C7D35F}"/>
            </a:ext>
          </a:extLst>
        </xdr:cNvPr>
        <xdr:cNvSpPr txBox="1"/>
      </xdr:nvSpPr>
      <xdr:spPr>
        <a:xfrm>
          <a:off x="13500744" y="1767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47189</xdr:rowOff>
    </xdr:from>
    <xdr:ext cx="405111" cy="259045"/>
    <xdr:sp macro="" textlink="">
      <xdr:nvSpPr>
        <xdr:cNvPr id="554" name="n_4aveValue【庁舎】&#10;有形固定資産減価償却率">
          <a:extLst>
            <a:ext uri="{FF2B5EF4-FFF2-40B4-BE49-F238E27FC236}">
              <a16:creationId xmlns:a16="http://schemas.microsoft.com/office/drawing/2014/main" id="{ECD16801-87FE-4408-B891-8177330E3AAC}"/>
            </a:ext>
          </a:extLst>
        </xdr:cNvPr>
        <xdr:cNvSpPr txBox="1"/>
      </xdr:nvSpPr>
      <xdr:spPr>
        <a:xfrm>
          <a:off x="12611744" y="17706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109</xdr:row>
      <xdr:rowOff>5459</xdr:rowOff>
    </xdr:from>
    <xdr:ext cx="405111" cy="259045"/>
    <xdr:sp macro="" textlink="">
      <xdr:nvSpPr>
        <xdr:cNvPr id="555" name="n_1mainValue【庁舎】&#10;有形固定資産減価償却率">
          <a:extLst>
            <a:ext uri="{FF2B5EF4-FFF2-40B4-BE49-F238E27FC236}">
              <a16:creationId xmlns:a16="http://schemas.microsoft.com/office/drawing/2014/main" id="{8B05EA5C-70BB-4B3E-ABD3-C76775E16311}"/>
            </a:ext>
          </a:extLst>
        </xdr:cNvPr>
        <xdr:cNvSpPr txBox="1"/>
      </xdr:nvSpPr>
      <xdr:spPr>
        <a:xfrm>
          <a:off x="15266044" y="18693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163847</xdr:rowOff>
    </xdr:from>
    <xdr:ext cx="405111" cy="259045"/>
    <xdr:sp macro="" textlink="">
      <xdr:nvSpPr>
        <xdr:cNvPr id="556" name="n_2mainValue【庁舎】&#10;有形固定資産減価償却率">
          <a:extLst>
            <a:ext uri="{FF2B5EF4-FFF2-40B4-BE49-F238E27FC236}">
              <a16:creationId xmlns:a16="http://schemas.microsoft.com/office/drawing/2014/main" id="{973448F6-792B-4356-8C2C-FD4997076F1F}"/>
            </a:ext>
          </a:extLst>
        </xdr:cNvPr>
        <xdr:cNvSpPr txBox="1"/>
      </xdr:nvSpPr>
      <xdr:spPr>
        <a:xfrm>
          <a:off x="14389744" y="1868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149151</xdr:rowOff>
    </xdr:from>
    <xdr:ext cx="405111" cy="259045"/>
    <xdr:sp macro="" textlink="">
      <xdr:nvSpPr>
        <xdr:cNvPr id="557" name="n_3mainValue【庁舎】&#10;有形固定資産減価償却率">
          <a:extLst>
            <a:ext uri="{FF2B5EF4-FFF2-40B4-BE49-F238E27FC236}">
              <a16:creationId xmlns:a16="http://schemas.microsoft.com/office/drawing/2014/main" id="{70F50EC7-EB76-4A4A-8397-396D6390A098}"/>
            </a:ext>
          </a:extLst>
        </xdr:cNvPr>
        <xdr:cNvSpPr txBox="1"/>
      </xdr:nvSpPr>
      <xdr:spPr>
        <a:xfrm>
          <a:off x="13500744" y="18665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136089</xdr:rowOff>
    </xdr:from>
    <xdr:ext cx="405111" cy="259045"/>
    <xdr:sp macro="" textlink="">
      <xdr:nvSpPr>
        <xdr:cNvPr id="558" name="n_4mainValue【庁舎】&#10;有形固定資産減価償却率">
          <a:extLst>
            <a:ext uri="{FF2B5EF4-FFF2-40B4-BE49-F238E27FC236}">
              <a16:creationId xmlns:a16="http://schemas.microsoft.com/office/drawing/2014/main" id="{34CE897A-02F5-41DE-B5BE-BAFBB3BCB92C}"/>
            </a:ext>
          </a:extLst>
        </xdr:cNvPr>
        <xdr:cNvSpPr txBox="1"/>
      </xdr:nvSpPr>
      <xdr:spPr>
        <a:xfrm>
          <a:off x="12611744" y="18652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59" name="正方形/長方形 558">
          <a:extLst>
            <a:ext uri="{FF2B5EF4-FFF2-40B4-BE49-F238E27FC236}">
              <a16:creationId xmlns:a16="http://schemas.microsoft.com/office/drawing/2014/main" id="{BE23EFBA-DDCF-49F2-AB18-F89076FC56B5}"/>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60" name="正方形/長方形 559">
          <a:extLst>
            <a:ext uri="{FF2B5EF4-FFF2-40B4-BE49-F238E27FC236}">
              <a16:creationId xmlns:a16="http://schemas.microsoft.com/office/drawing/2014/main" id="{99A128A4-89ED-4397-BF8E-02E3B241458E}"/>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61" name="正方形/長方形 560">
          <a:extLst>
            <a:ext uri="{FF2B5EF4-FFF2-40B4-BE49-F238E27FC236}">
              <a16:creationId xmlns:a16="http://schemas.microsoft.com/office/drawing/2014/main" id="{7CD766EC-A978-4CA3-91C5-795618AB0D8F}"/>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62" name="正方形/長方形 561">
          <a:extLst>
            <a:ext uri="{FF2B5EF4-FFF2-40B4-BE49-F238E27FC236}">
              <a16:creationId xmlns:a16="http://schemas.microsoft.com/office/drawing/2014/main" id="{38DC5A6D-1A06-4337-99BD-7BA23BBE7472}"/>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63" name="正方形/長方形 562">
          <a:extLst>
            <a:ext uri="{FF2B5EF4-FFF2-40B4-BE49-F238E27FC236}">
              <a16:creationId xmlns:a16="http://schemas.microsoft.com/office/drawing/2014/main" id="{75A76D86-7DE0-4455-9B39-DF05AC146CD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64" name="正方形/長方形 563">
          <a:extLst>
            <a:ext uri="{FF2B5EF4-FFF2-40B4-BE49-F238E27FC236}">
              <a16:creationId xmlns:a16="http://schemas.microsoft.com/office/drawing/2014/main" id="{A618B2F0-EA8A-4A7A-B872-5D33ED762BBB}"/>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65" name="正方形/長方形 564">
          <a:extLst>
            <a:ext uri="{FF2B5EF4-FFF2-40B4-BE49-F238E27FC236}">
              <a16:creationId xmlns:a16="http://schemas.microsoft.com/office/drawing/2014/main" id="{CFDAB83E-2A1B-41A8-B669-AE5ABF9CF0CA}"/>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66" name="正方形/長方形 565">
          <a:extLst>
            <a:ext uri="{FF2B5EF4-FFF2-40B4-BE49-F238E27FC236}">
              <a16:creationId xmlns:a16="http://schemas.microsoft.com/office/drawing/2014/main" id="{4B8A4741-EB92-436D-A666-A17EC3DD3C59}"/>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67" name="テキスト ボックス 566">
          <a:extLst>
            <a:ext uri="{FF2B5EF4-FFF2-40B4-BE49-F238E27FC236}">
              <a16:creationId xmlns:a16="http://schemas.microsoft.com/office/drawing/2014/main" id="{B53D3BBB-5C82-41D9-9DE1-FDA9DCF64BEB}"/>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68" name="直線コネクタ 567">
          <a:extLst>
            <a:ext uri="{FF2B5EF4-FFF2-40B4-BE49-F238E27FC236}">
              <a16:creationId xmlns:a16="http://schemas.microsoft.com/office/drawing/2014/main" id="{EB2A4117-2264-4774-93F0-9EA22BE86B48}"/>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569" name="直線コネクタ 568">
          <a:extLst>
            <a:ext uri="{FF2B5EF4-FFF2-40B4-BE49-F238E27FC236}">
              <a16:creationId xmlns:a16="http://schemas.microsoft.com/office/drawing/2014/main" id="{3C6FF52E-6316-4FA6-B190-205D32277367}"/>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570" name="テキスト ボックス 569">
          <a:extLst>
            <a:ext uri="{FF2B5EF4-FFF2-40B4-BE49-F238E27FC236}">
              <a16:creationId xmlns:a16="http://schemas.microsoft.com/office/drawing/2014/main" id="{270C0D80-893D-4E9A-B830-9847413190FF}"/>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571" name="直線コネクタ 570">
          <a:extLst>
            <a:ext uri="{FF2B5EF4-FFF2-40B4-BE49-F238E27FC236}">
              <a16:creationId xmlns:a16="http://schemas.microsoft.com/office/drawing/2014/main" id="{2D83C31A-43BA-400A-A754-F57B95F9238C}"/>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572" name="テキスト ボックス 571">
          <a:extLst>
            <a:ext uri="{FF2B5EF4-FFF2-40B4-BE49-F238E27FC236}">
              <a16:creationId xmlns:a16="http://schemas.microsoft.com/office/drawing/2014/main" id="{890F239B-201E-4B76-8583-5A36C5B841E1}"/>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573" name="直線コネクタ 572">
          <a:extLst>
            <a:ext uri="{FF2B5EF4-FFF2-40B4-BE49-F238E27FC236}">
              <a16:creationId xmlns:a16="http://schemas.microsoft.com/office/drawing/2014/main" id="{362C8993-2484-4EA3-81F6-6DFDC873012E}"/>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574" name="テキスト ボックス 573">
          <a:extLst>
            <a:ext uri="{FF2B5EF4-FFF2-40B4-BE49-F238E27FC236}">
              <a16:creationId xmlns:a16="http://schemas.microsoft.com/office/drawing/2014/main" id="{E7638C2F-6262-4B7B-9AA4-78DB2FC78E75}"/>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575" name="直線コネクタ 574">
          <a:extLst>
            <a:ext uri="{FF2B5EF4-FFF2-40B4-BE49-F238E27FC236}">
              <a16:creationId xmlns:a16="http://schemas.microsoft.com/office/drawing/2014/main" id="{7D725FED-15E3-4265-B6B6-B7AB1AF6EC5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576" name="テキスト ボックス 575">
          <a:extLst>
            <a:ext uri="{FF2B5EF4-FFF2-40B4-BE49-F238E27FC236}">
              <a16:creationId xmlns:a16="http://schemas.microsoft.com/office/drawing/2014/main" id="{73DBAFA8-8A23-4691-B284-C20EBDD63FDB}"/>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577" name="直線コネクタ 576">
          <a:extLst>
            <a:ext uri="{FF2B5EF4-FFF2-40B4-BE49-F238E27FC236}">
              <a16:creationId xmlns:a16="http://schemas.microsoft.com/office/drawing/2014/main" id="{B2BCDE85-C50B-4BEC-9854-99B9043233A2}"/>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578" name="テキスト ボックス 577">
          <a:extLst>
            <a:ext uri="{FF2B5EF4-FFF2-40B4-BE49-F238E27FC236}">
              <a16:creationId xmlns:a16="http://schemas.microsoft.com/office/drawing/2014/main" id="{9EAD89DA-B00A-4FDB-9D9A-BDDC32A91BA9}"/>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579" name="直線コネクタ 578">
          <a:extLst>
            <a:ext uri="{FF2B5EF4-FFF2-40B4-BE49-F238E27FC236}">
              <a16:creationId xmlns:a16="http://schemas.microsoft.com/office/drawing/2014/main" id="{712BB597-B745-4FF5-B412-B297C5E8E4FF}"/>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580" name="テキスト ボックス 579">
          <a:extLst>
            <a:ext uri="{FF2B5EF4-FFF2-40B4-BE49-F238E27FC236}">
              <a16:creationId xmlns:a16="http://schemas.microsoft.com/office/drawing/2014/main" id="{39A30A17-249A-444D-AA29-5389D62A900E}"/>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81" name="直線コネクタ 580">
          <a:extLst>
            <a:ext uri="{FF2B5EF4-FFF2-40B4-BE49-F238E27FC236}">
              <a16:creationId xmlns:a16="http://schemas.microsoft.com/office/drawing/2014/main" id="{D51F97A3-EA7F-4112-A622-17E830B10138}"/>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82" name="テキスト ボックス 581">
          <a:extLst>
            <a:ext uri="{FF2B5EF4-FFF2-40B4-BE49-F238E27FC236}">
              <a16:creationId xmlns:a16="http://schemas.microsoft.com/office/drawing/2014/main" id="{FBA5D697-EA18-4F94-9188-E68B3D6BD84D}"/>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83" name="【庁舎】&#10;一人当たり面積グラフ枠">
          <a:extLst>
            <a:ext uri="{FF2B5EF4-FFF2-40B4-BE49-F238E27FC236}">
              <a16:creationId xmlns:a16="http://schemas.microsoft.com/office/drawing/2014/main" id="{4906806B-C54E-40C0-A4CE-DE445D8B23A9}"/>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35379</xdr:rowOff>
    </xdr:from>
    <xdr:to>
      <xdr:col>116</xdr:col>
      <xdr:colOff>62864</xdr:colOff>
      <xdr:row>108</xdr:row>
      <xdr:rowOff>43543</xdr:rowOff>
    </xdr:to>
    <xdr:cxnSp macro="">
      <xdr:nvCxnSpPr>
        <xdr:cNvPr id="584" name="直線コネクタ 583">
          <a:extLst>
            <a:ext uri="{FF2B5EF4-FFF2-40B4-BE49-F238E27FC236}">
              <a16:creationId xmlns:a16="http://schemas.microsoft.com/office/drawing/2014/main" id="{CCA2A7DC-7107-4C7D-BB83-1365C17477BA}"/>
            </a:ext>
          </a:extLst>
        </xdr:cNvPr>
        <xdr:cNvCxnSpPr/>
      </xdr:nvCxnSpPr>
      <xdr:spPr>
        <a:xfrm flipV="1">
          <a:off x="22160864" y="17008929"/>
          <a:ext cx="0" cy="1551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47370</xdr:rowOff>
    </xdr:from>
    <xdr:ext cx="469744" cy="259045"/>
    <xdr:sp macro="" textlink="">
      <xdr:nvSpPr>
        <xdr:cNvPr id="585" name="【庁舎】&#10;一人当たり面積最小値テキスト">
          <a:extLst>
            <a:ext uri="{FF2B5EF4-FFF2-40B4-BE49-F238E27FC236}">
              <a16:creationId xmlns:a16="http://schemas.microsoft.com/office/drawing/2014/main" id="{757B1E77-CD0B-4321-9811-4F21E44683B1}"/>
            </a:ext>
          </a:extLst>
        </xdr:cNvPr>
        <xdr:cNvSpPr txBox="1"/>
      </xdr:nvSpPr>
      <xdr:spPr>
        <a:xfrm>
          <a:off x="22199600" y="18563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43543</xdr:rowOff>
    </xdr:from>
    <xdr:to>
      <xdr:col>116</xdr:col>
      <xdr:colOff>152400</xdr:colOff>
      <xdr:row>108</xdr:row>
      <xdr:rowOff>43543</xdr:rowOff>
    </xdr:to>
    <xdr:cxnSp macro="">
      <xdr:nvCxnSpPr>
        <xdr:cNvPr id="586" name="直線コネクタ 585">
          <a:extLst>
            <a:ext uri="{FF2B5EF4-FFF2-40B4-BE49-F238E27FC236}">
              <a16:creationId xmlns:a16="http://schemas.microsoft.com/office/drawing/2014/main" id="{4CF1C5DF-0756-4C25-8415-401BA5D6A385}"/>
            </a:ext>
          </a:extLst>
        </xdr:cNvPr>
        <xdr:cNvCxnSpPr/>
      </xdr:nvCxnSpPr>
      <xdr:spPr>
        <a:xfrm>
          <a:off x="22072600" y="18560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97</xdr:row>
      <xdr:rowOff>153506</xdr:rowOff>
    </xdr:from>
    <xdr:ext cx="469744" cy="259045"/>
    <xdr:sp macro="" textlink="">
      <xdr:nvSpPr>
        <xdr:cNvPr id="587" name="【庁舎】&#10;一人当たり面積最大値テキスト">
          <a:extLst>
            <a:ext uri="{FF2B5EF4-FFF2-40B4-BE49-F238E27FC236}">
              <a16:creationId xmlns:a16="http://schemas.microsoft.com/office/drawing/2014/main" id="{C3994E1A-1071-4F53-8EDD-BB6942393B1E}"/>
            </a:ext>
          </a:extLst>
        </xdr:cNvPr>
        <xdr:cNvSpPr txBox="1"/>
      </xdr:nvSpPr>
      <xdr:spPr>
        <a:xfrm>
          <a:off x="22199600" y="16784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35379</xdr:rowOff>
    </xdr:from>
    <xdr:to>
      <xdr:col>116</xdr:col>
      <xdr:colOff>152400</xdr:colOff>
      <xdr:row>99</xdr:row>
      <xdr:rowOff>35379</xdr:rowOff>
    </xdr:to>
    <xdr:cxnSp macro="">
      <xdr:nvCxnSpPr>
        <xdr:cNvPr id="588" name="直線コネクタ 587">
          <a:extLst>
            <a:ext uri="{FF2B5EF4-FFF2-40B4-BE49-F238E27FC236}">
              <a16:creationId xmlns:a16="http://schemas.microsoft.com/office/drawing/2014/main" id="{9F0BA36B-8435-41AE-83D8-044A8525CBA6}"/>
            </a:ext>
          </a:extLst>
        </xdr:cNvPr>
        <xdr:cNvCxnSpPr/>
      </xdr:nvCxnSpPr>
      <xdr:spPr>
        <a:xfrm>
          <a:off x="22072600" y="17008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15620</xdr:rowOff>
    </xdr:from>
    <xdr:ext cx="469744" cy="259045"/>
    <xdr:sp macro="" textlink="">
      <xdr:nvSpPr>
        <xdr:cNvPr id="589" name="【庁舎】&#10;一人当たり面積平均値テキスト">
          <a:extLst>
            <a:ext uri="{FF2B5EF4-FFF2-40B4-BE49-F238E27FC236}">
              <a16:creationId xmlns:a16="http://schemas.microsoft.com/office/drawing/2014/main" id="{6CA08DA4-408C-4E46-AC7D-1198DEBB6346}"/>
            </a:ext>
          </a:extLst>
        </xdr:cNvPr>
        <xdr:cNvSpPr txBox="1"/>
      </xdr:nvSpPr>
      <xdr:spPr>
        <a:xfrm>
          <a:off x="22199600" y="180178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164193</xdr:rowOff>
    </xdr:from>
    <xdr:to>
      <xdr:col>116</xdr:col>
      <xdr:colOff>114300</xdr:colOff>
      <xdr:row>106</xdr:row>
      <xdr:rowOff>94343</xdr:rowOff>
    </xdr:to>
    <xdr:sp macro="" textlink="">
      <xdr:nvSpPr>
        <xdr:cNvPr id="590" name="フローチャート: 判断 589">
          <a:extLst>
            <a:ext uri="{FF2B5EF4-FFF2-40B4-BE49-F238E27FC236}">
              <a16:creationId xmlns:a16="http://schemas.microsoft.com/office/drawing/2014/main" id="{65E92B68-A656-4D41-A633-24CEBB418517}"/>
            </a:ext>
          </a:extLst>
        </xdr:cNvPr>
        <xdr:cNvSpPr/>
      </xdr:nvSpPr>
      <xdr:spPr>
        <a:xfrm>
          <a:off x="22110700" y="1816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12337</xdr:rowOff>
    </xdr:from>
    <xdr:to>
      <xdr:col>112</xdr:col>
      <xdr:colOff>38100</xdr:colOff>
      <xdr:row>106</xdr:row>
      <xdr:rowOff>113937</xdr:rowOff>
    </xdr:to>
    <xdr:sp macro="" textlink="">
      <xdr:nvSpPr>
        <xdr:cNvPr id="591" name="フローチャート: 判断 590">
          <a:extLst>
            <a:ext uri="{FF2B5EF4-FFF2-40B4-BE49-F238E27FC236}">
              <a16:creationId xmlns:a16="http://schemas.microsoft.com/office/drawing/2014/main" id="{30C77EFB-5783-4D12-A391-FD0160A29340}"/>
            </a:ext>
          </a:extLst>
        </xdr:cNvPr>
        <xdr:cNvSpPr/>
      </xdr:nvSpPr>
      <xdr:spPr>
        <a:xfrm>
          <a:off x="21272500" y="1818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16692</xdr:rowOff>
    </xdr:from>
    <xdr:to>
      <xdr:col>107</xdr:col>
      <xdr:colOff>101600</xdr:colOff>
      <xdr:row>106</xdr:row>
      <xdr:rowOff>118292</xdr:rowOff>
    </xdr:to>
    <xdr:sp macro="" textlink="">
      <xdr:nvSpPr>
        <xdr:cNvPr id="592" name="フローチャート: 判断 591">
          <a:extLst>
            <a:ext uri="{FF2B5EF4-FFF2-40B4-BE49-F238E27FC236}">
              <a16:creationId xmlns:a16="http://schemas.microsoft.com/office/drawing/2014/main" id="{D867C8E9-1495-4907-A59B-BE9619615DC3}"/>
            </a:ext>
          </a:extLst>
        </xdr:cNvPr>
        <xdr:cNvSpPr/>
      </xdr:nvSpPr>
      <xdr:spPr>
        <a:xfrm>
          <a:off x="20383500" y="1819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30843</xdr:rowOff>
    </xdr:from>
    <xdr:to>
      <xdr:col>102</xdr:col>
      <xdr:colOff>165100</xdr:colOff>
      <xdr:row>106</xdr:row>
      <xdr:rowOff>132443</xdr:rowOff>
    </xdr:to>
    <xdr:sp macro="" textlink="">
      <xdr:nvSpPr>
        <xdr:cNvPr id="593" name="フローチャート: 判断 592">
          <a:extLst>
            <a:ext uri="{FF2B5EF4-FFF2-40B4-BE49-F238E27FC236}">
              <a16:creationId xmlns:a16="http://schemas.microsoft.com/office/drawing/2014/main" id="{C18F36DB-5C5E-48EF-AFEF-811DB1E8705C}"/>
            </a:ext>
          </a:extLst>
        </xdr:cNvPr>
        <xdr:cNvSpPr/>
      </xdr:nvSpPr>
      <xdr:spPr>
        <a:xfrm>
          <a:off x="19494500" y="1820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55880</xdr:rowOff>
    </xdr:from>
    <xdr:to>
      <xdr:col>98</xdr:col>
      <xdr:colOff>38100</xdr:colOff>
      <xdr:row>106</xdr:row>
      <xdr:rowOff>157480</xdr:rowOff>
    </xdr:to>
    <xdr:sp macro="" textlink="">
      <xdr:nvSpPr>
        <xdr:cNvPr id="594" name="フローチャート: 判断 593">
          <a:extLst>
            <a:ext uri="{FF2B5EF4-FFF2-40B4-BE49-F238E27FC236}">
              <a16:creationId xmlns:a16="http://schemas.microsoft.com/office/drawing/2014/main" id="{5A69CCD7-4272-4D2F-830E-62090CDAB26E}"/>
            </a:ext>
          </a:extLst>
        </xdr:cNvPr>
        <xdr:cNvSpPr/>
      </xdr:nvSpPr>
      <xdr:spPr>
        <a:xfrm>
          <a:off x="18605500" y="1822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95" name="テキスト ボックス 594">
          <a:extLst>
            <a:ext uri="{FF2B5EF4-FFF2-40B4-BE49-F238E27FC236}">
              <a16:creationId xmlns:a16="http://schemas.microsoft.com/office/drawing/2014/main" id="{BC875A2D-D64A-4E25-8988-F3FB591713B1}"/>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96" name="テキスト ボックス 595">
          <a:extLst>
            <a:ext uri="{FF2B5EF4-FFF2-40B4-BE49-F238E27FC236}">
              <a16:creationId xmlns:a16="http://schemas.microsoft.com/office/drawing/2014/main" id="{1AE1C433-C194-4B71-8A50-5FA1E5A287D2}"/>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97" name="テキスト ボックス 596">
          <a:extLst>
            <a:ext uri="{FF2B5EF4-FFF2-40B4-BE49-F238E27FC236}">
              <a16:creationId xmlns:a16="http://schemas.microsoft.com/office/drawing/2014/main" id="{964697B7-A203-49A1-AF0A-8AE22E3F56A2}"/>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98" name="テキスト ボックス 597">
          <a:extLst>
            <a:ext uri="{FF2B5EF4-FFF2-40B4-BE49-F238E27FC236}">
              <a16:creationId xmlns:a16="http://schemas.microsoft.com/office/drawing/2014/main" id="{F872EBB2-C474-42C8-AAE9-2577553C454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99" name="テキスト ボックス 598">
          <a:extLst>
            <a:ext uri="{FF2B5EF4-FFF2-40B4-BE49-F238E27FC236}">
              <a16:creationId xmlns:a16="http://schemas.microsoft.com/office/drawing/2014/main" id="{9FE0AFDF-4537-4158-8AC2-3AE94D69FFC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68399</xdr:rowOff>
    </xdr:from>
    <xdr:to>
      <xdr:col>116</xdr:col>
      <xdr:colOff>114300</xdr:colOff>
      <xdr:row>107</xdr:row>
      <xdr:rowOff>169999</xdr:rowOff>
    </xdr:to>
    <xdr:sp macro="" textlink="">
      <xdr:nvSpPr>
        <xdr:cNvPr id="600" name="楕円 599">
          <a:extLst>
            <a:ext uri="{FF2B5EF4-FFF2-40B4-BE49-F238E27FC236}">
              <a16:creationId xmlns:a16="http://schemas.microsoft.com/office/drawing/2014/main" id="{299DED94-4B1E-4F50-AC04-5EF7869B63BA}"/>
            </a:ext>
          </a:extLst>
        </xdr:cNvPr>
        <xdr:cNvSpPr/>
      </xdr:nvSpPr>
      <xdr:spPr>
        <a:xfrm>
          <a:off x="22110700" y="18413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154776</xdr:rowOff>
    </xdr:from>
    <xdr:ext cx="469744" cy="259045"/>
    <xdr:sp macro="" textlink="">
      <xdr:nvSpPr>
        <xdr:cNvPr id="601" name="【庁舎】&#10;一人当たり面積該当値テキスト">
          <a:extLst>
            <a:ext uri="{FF2B5EF4-FFF2-40B4-BE49-F238E27FC236}">
              <a16:creationId xmlns:a16="http://schemas.microsoft.com/office/drawing/2014/main" id="{A65BD5BF-1644-4E2B-A7C4-3D38DF551E9D}"/>
            </a:ext>
          </a:extLst>
        </xdr:cNvPr>
        <xdr:cNvSpPr txBox="1"/>
      </xdr:nvSpPr>
      <xdr:spPr>
        <a:xfrm>
          <a:off x="22199600" y="18328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83638</xdr:rowOff>
    </xdr:from>
    <xdr:to>
      <xdr:col>112</xdr:col>
      <xdr:colOff>38100</xdr:colOff>
      <xdr:row>108</xdr:row>
      <xdr:rowOff>13788</xdr:rowOff>
    </xdr:to>
    <xdr:sp macro="" textlink="">
      <xdr:nvSpPr>
        <xdr:cNvPr id="602" name="楕円 601">
          <a:extLst>
            <a:ext uri="{FF2B5EF4-FFF2-40B4-BE49-F238E27FC236}">
              <a16:creationId xmlns:a16="http://schemas.microsoft.com/office/drawing/2014/main" id="{8B5EE165-A962-4987-BC08-2934DCFD7EA8}"/>
            </a:ext>
          </a:extLst>
        </xdr:cNvPr>
        <xdr:cNvSpPr/>
      </xdr:nvSpPr>
      <xdr:spPr>
        <a:xfrm>
          <a:off x="21272500" y="18428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119199</xdr:rowOff>
    </xdr:from>
    <xdr:to>
      <xdr:col>116</xdr:col>
      <xdr:colOff>63500</xdr:colOff>
      <xdr:row>107</xdr:row>
      <xdr:rowOff>134438</xdr:rowOff>
    </xdr:to>
    <xdr:cxnSp macro="">
      <xdr:nvCxnSpPr>
        <xdr:cNvPr id="603" name="直線コネクタ 602">
          <a:extLst>
            <a:ext uri="{FF2B5EF4-FFF2-40B4-BE49-F238E27FC236}">
              <a16:creationId xmlns:a16="http://schemas.microsoft.com/office/drawing/2014/main" id="{C90BF73A-F220-47BA-82D6-0AB44A3324FB}"/>
            </a:ext>
          </a:extLst>
        </xdr:cNvPr>
        <xdr:cNvCxnSpPr/>
      </xdr:nvCxnSpPr>
      <xdr:spPr>
        <a:xfrm flipV="1">
          <a:off x="21323300" y="18464349"/>
          <a:ext cx="8382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85816</xdr:rowOff>
    </xdr:from>
    <xdr:to>
      <xdr:col>107</xdr:col>
      <xdr:colOff>101600</xdr:colOff>
      <xdr:row>108</xdr:row>
      <xdr:rowOff>15966</xdr:rowOff>
    </xdr:to>
    <xdr:sp macro="" textlink="">
      <xdr:nvSpPr>
        <xdr:cNvPr id="604" name="楕円 603">
          <a:extLst>
            <a:ext uri="{FF2B5EF4-FFF2-40B4-BE49-F238E27FC236}">
              <a16:creationId xmlns:a16="http://schemas.microsoft.com/office/drawing/2014/main" id="{6B2FBA35-9AC2-4036-84C8-8AECB7BD1A83}"/>
            </a:ext>
          </a:extLst>
        </xdr:cNvPr>
        <xdr:cNvSpPr/>
      </xdr:nvSpPr>
      <xdr:spPr>
        <a:xfrm>
          <a:off x="20383500" y="18430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134438</xdr:rowOff>
    </xdr:from>
    <xdr:to>
      <xdr:col>111</xdr:col>
      <xdr:colOff>177800</xdr:colOff>
      <xdr:row>107</xdr:row>
      <xdr:rowOff>136616</xdr:rowOff>
    </xdr:to>
    <xdr:cxnSp macro="">
      <xdr:nvCxnSpPr>
        <xdr:cNvPr id="605" name="直線コネクタ 604">
          <a:extLst>
            <a:ext uri="{FF2B5EF4-FFF2-40B4-BE49-F238E27FC236}">
              <a16:creationId xmlns:a16="http://schemas.microsoft.com/office/drawing/2014/main" id="{A66E5743-692D-4961-A363-270BD19136FE}"/>
            </a:ext>
          </a:extLst>
        </xdr:cNvPr>
        <xdr:cNvCxnSpPr/>
      </xdr:nvCxnSpPr>
      <xdr:spPr>
        <a:xfrm flipV="1">
          <a:off x="20434300" y="18479588"/>
          <a:ext cx="889000" cy="2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89081</xdr:rowOff>
    </xdr:from>
    <xdr:to>
      <xdr:col>102</xdr:col>
      <xdr:colOff>165100</xdr:colOff>
      <xdr:row>108</xdr:row>
      <xdr:rowOff>19231</xdr:rowOff>
    </xdr:to>
    <xdr:sp macro="" textlink="">
      <xdr:nvSpPr>
        <xdr:cNvPr id="606" name="楕円 605">
          <a:extLst>
            <a:ext uri="{FF2B5EF4-FFF2-40B4-BE49-F238E27FC236}">
              <a16:creationId xmlns:a16="http://schemas.microsoft.com/office/drawing/2014/main" id="{8E4455B8-7DFF-4968-9EE2-716675C110F8}"/>
            </a:ext>
          </a:extLst>
        </xdr:cNvPr>
        <xdr:cNvSpPr/>
      </xdr:nvSpPr>
      <xdr:spPr>
        <a:xfrm>
          <a:off x="19494500" y="1843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136616</xdr:rowOff>
    </xdr:from>
    <xdr:to>
      <xdr:col>107</xdr:col>
      <xdr:colOff>50800</xdr:colOff>
      <xdr:row>107</xdr:row>
      <xdr:rowOff>139881</xdr:rowOff>
    </xdr:to>
    <xdr:cxnSp macro="">
      <xdr:nvCxnSpPr>
        <xdr:cNvPr id="607" name="直線コネクタ 606">
          <a:extLst>
            <a:ext uri="{FF2B5EF4-FFF2-40B4-BE49-F238E27FC236}">
              <a16:creationId xmlns:a16="http://schemas.microsoft.com/office/drawing/2014/main" id="{4A9821BF-4AA6-4795-9D6E-285FD7B2D770}"/>
            </a:ext>
          </a:extLst>
        </xdr:cNvPr>
        <xdr:cNvCxnSpPr/>
      </xdr:nvCxnSpPr>
      <xdr:spPr>
        <a:xfrm flipV="1">
          <a:off x="19545300" y="18481766"/>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84727</xdr:rowOff>
    </xdr:from>
    <xdr:to>
      <xdr:col>98</xdr:col>
      <xdr:colOff>38100</xdr:colOff>
      <xdr:row>108</xdr:row>
      <xdr:rowOff>14877</xdr:rowOff>
    </xdr:to>
    <xdr:sp macro="" textlink="">
      <xdr:nvSpPr>
        <xdr:cNvPr id="608" name="楕円 607">
          <a:extLst>
            <a:ext uri="{FF2B5EF4-FFF2-40B4-BE49-F238E27FC236}">
              <a16:creationId xmlns:a16="http://schemas.microsoft.com/office/drawing/2014/main" id="{8B228B33-FD09-42B0-9DAD-0396296F0CD6}"/>
            </a:ext>
          </a:extLst>
        </xdr:cNvPr>
        <xdr:cNvSpPr/>
      </xdr:nvSpPr>
      <xdr:spPr>
        <a:xfrm>
          <a:off x="18605500" y="18429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135527</xdr:rowOff>
    </xdr:from>
    <xdr:to>
      <xdr:col>102</xdr:col>
      <xdr:colOff>114300</xdr:colOff>
      <xdr:row>107</xdr:row>
      <xdr:rowOff>139881</xdr:rowOff>
    </xdr:to>
    <xdr:cxnSp macro="">
      <xdr:nvCxnSpPr>
        <xdr:cNvPr id="609" name="直線コネクタ 608">
          <a:extLst>
            <a:ext uri="{FF2B5EF4-FFF2-40B4-BE49-F238E27FC236}">
              <a16:creationId xmlns:a16="http://schemas.microsoft.com/office/drawing/2014/main" id="{FDEA79BA-6AE8-4898-B124-DC5549F3C150}"/>
            </a:ext>
          </a:extLst>
        </xdr:cNvPr>
        <xdr:cNvCxnSpPr/>
      </xdr:nvCxnSpPr>
      <xdr:spPr>
        <a:xfrm>
          <a:off x="18656300" y="18480677"/>
          <a:ext cx="889000" cy="4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130464</xdr:rowOff>
    </xdr:from>
    <xdr:ext cx="469744" cy="259045"/>
    <xdr:sp macro="" textlink="">
      <xdr:nvSpPr>
        <xdr:cNvPr id="610" name="n_1aveValue【庁舎】&#10;一人当たり面積">
          <a:extLst>
            <a:ext uri="{FF2B5EF4-FFF2-40B4-BE49-F238E27FC236}">
              <a16:creationId xmlns:a16="http://schemas.microsoft.com/office/drawing/2014/main" id="{71504005-5F92-4E67-915A-1FBFD6BB6CC9}"/>
            </a:ext>
          </a:extLst>
        </xdr:cNvPr>
        <xdr:cNvSpPr txBox="1"/>
      </xdr:nvSpPr>
      <xdr:spPr>
        <a:xfrm>
          <a:off x="21075727" y="17961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134819</xdr:rowOff>
    </xdr:from>
    <xdr:ext cx="469744" cy="259045"/>
    <xdr:sp macro="" textlink="">
      <xdr:nvSpPr>
        <xdr:cNvPr id="611" name="n_2aveValue【庁舎】&#10;一人当たり面積">
          <a:extLst>
            <a:ext uri="{FF2B5EF4-FFF2-40B4-BE49-F238E27FC236}">
              <a16:creationId xmlns:a16="http://schemas.microsoft.com/office/drawing/2014/main" id="{2E138CAA-142B-4040-8A23-CD116FEBC2BF}"/>
            </a:ext>
          </a:extLst>
        </xdr:cNvPr>
        <xdr:cNvSpPr txBox="1"/>
      </xdr:nvSpPr>
      <xdr:spPr>
        <a:xfrm>
          <a:off x="20199427" y="17965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148970</xdr:rowOff>
    </xdr:from>
    <xdr:ext cx="469744" cy="259045"/>
    <xdr:sp macro="" textlink="">
      <xdr:nvSpPr>
        <xdr:cNvPr id="612" name="n_3aveValue【庁舎】&#10;一人当たり面積">
          <a:extLst>
            <a:ext uri="{FF2B5EF4-FFF2-40B4-BE49-F238E27FC236}">
              <a16:creationId xmlns:a16="http://schemas.microsoft.com/office/drawing/2014/main" id="{A979630D-9E2C-4AB5-AED5-454C99A675C4}"/>
            </a:ext>
          </a:extLst>
        </xdr:cNvPr>
        <xdr:cNvSpPr txBox="1"/>
      </xdr:nvSpPr>
      <xdr:spPr>
        <a:xfrm>
          <a:off x="19310427" y="17979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2557</xdr:rowOff>
    </xdr:from>
    <xdr:ext cx="469744" cy="259045"/>
    <xdr:sp macro="" textlink="">
      <xdr:nvSpPr>
        <xdr:cNvPr id="613" name="n_4aveValue【庁舎】&#10;一人当たり面積">
          <a:extLst>
            <a:ext uri="{FF2B5EF4-FFF2-40B4-BE49-F238E27FC236}">
              <a16:creationId xmlns:a16="http://schemas.microsoft.com/office/drawing/2014/main" id="{E851F7EB-1C07-467B-B67B-323D8A964B8C}"/>
            </a:ext>
          </a:extLst>
        </xdr:cNvPr>
        <xdr:cNvSpPr txBox="1"/>
      </xdr:nvSpPr>
      <xdr:spPr>
        <a:xfrm>
          <a:off x="18421427" y="1800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4915</xdr:rowOff>
    </xdr:from>
    <xdr:ext cx="469744" cy="259045"/>
    <xdr:sp macro="" textlink="">
      <xdr:nvSpPr>
        <xdr:cNvPr id="614" name="n_1mainValue【庁舎】&#10;一人当たり面積">
          <a:extLst>
            <a:ext uri="{FF2B5EF4-FFF2-40B4-BE49-F238E27FC236}">
              <a16:creationId xmlns:a16="http://schemas.microsoft.com/office/drawing/2014/main" id="{CC897A39-6AF5-45D5-B1B0-442A6B3F49B0}"/>
            </a:ext>
          </a:extLst>
        </xdr:cNvPr>
        <xdr:cNvSpPr txBox="1"/>
      </xdr:nvSpPr>
      <xdr:spPr>
        <a:xfrm>
          <a:off x="21075727" y="18521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7093</xdr:rowOff>
    </xdr:from>
    <xdr:ext cx="469744" cy="259045"/>
    <xdr:sp macro="" textlink="">
      <xdr:nvSpPr>
        <xdr:cNvPr id="615" name="n_2mainValue【庁舎】&#10;一人当たり面積">
          <a:extLst>
            <a:ext uri="{FF2B5EF4-FFF2-40B4-BE49-F238E27FC236}">
              <a16:creationId xmlns:a16="http://schemas.microsoft.com/office/drawing/2014/main" id="{79F19E8B-DEB7-455D-A939-6B7C8E79C5E3}"/>
            </a:ext>
          </a:extLst>
        </xdr:cNvPr>
        <xdr:cNvSpPr txBox="1"/>
      </xdr:nvSpPr>
      <xdr:spPr>
        <a:xfrm>
          <a:off x="20199427" y="18523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10358</xdr:rowOff>
    </xdr:from>
    <xdr:ext cx="469744" cy="259045"/>
    <xdr:sp macro="" textlink="">
      <xdr:nvSpPr>
        <xdr:cNvPr id="616" name="n_3mainValue【庁舎】&#10;一人当たり面積">
          <a:extLst>
            <a:ext uri="{FF2B5EF4-FFF2-40B4-BE49-F238E27FC236}">
              <a16:creationId xmlns:a16="http://schemas.microsoft.com/office/drawing/2014/main" id="{89745E51-6224-49CD-BC6D-C7434F59810F}"/>
            </a:ext>
          </a:extLst>
        </xdr:cNvPr>
        <xdr:cNvSpPr txBox="1"/>
      </xdr:nvSpPr>
      <xdr:spPr>
        <a:xfrm>
          <a:off x="19310427" y="18526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6004</xdr:rowOff>
    </xdr:from>
    <xdr:ext cx="469744" cy="259045"/>
    <xdr:sp macro="" textlink="">
      <xdr:nvSpPr>
        <xdr:cNvPr id="617" name="n_4mainValue【庁舎】&#10;一人当たり面積">
          <a:extLst>
            <a:ext uri="{FF2B5EF4-FFF2-40B4-BE49-F238E27FC236}">
              <a16:creationId xmlns:a16="http://schemas.microsoft.com/office/drawing/2014/main" id="{A9E03521-5B7A-43D3-98FE-7F4BB48EB11B}"/>
            </a:ext>
          </a:extLst>
        </xdr:cNvPr>
        <xdr:cNvSpPr txBox="1"/>
      </xdr:nvSpPr>
      <xdr:spPr>
        <a:xfrm>
          <a:off x="18421427" y="18522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18" name="正方形/長方形 617">
          <a:extLst>
            <a:ext uri="{FF2B5EF4-FFF2-40B4-BE49-F238E27FC236}">
              <a16:creationId xmlns:a16="http://schemas.microsoft.com/office/drawing/2014/main" id="{D6651EF4-B114-410C-A366-F584BE628EFB}"/>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19" name="正方形/長方形 618">
          <a:extLst>
            <a:ext uri="{FF2B5EF4-FFF2-40B4-BE49-F238E27FC236}">
              <a16:creationId xmlns:a16="http://schemas.microsoft.com/office/drawing/2014/main" id="{99980CCF-6827-493F-978B-9048C5D7681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20" name="テキスト ボックス 619">
          <a:extLst>
            <a:ext uri="{FF2B5EF4-FFF2-40B4-BE49-F238E27FC236}">
              <a16:creationId xmlns:a16="http://schemas.microsoft.com/office/drawing/2014/main" id="{231BE766-A3BA-4CED-8F6E-6A8AFA2DD514}"/>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　庁舎については、</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新庁舎建替によって数値が大きく変動する事となった。</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比較的新しく、耐用年数が長い市民会館（波佐見町総合文化会館）や、令和元年度までに一通りの分団詰所の建替工事が完了</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した</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消防施設</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全</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８</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分団</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詰所及び</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倉庫等）については、現時点では低い償却率になっている。今後は、維持管理を行うに留まるため、償却率は増加していくこととなる。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　いずれの施設も数は限られており、町としては重複、過剰はないものと判断しているが、総面積の圧縮を念頭に公共施設等総合管理計画・個別施設計画の見直しや適正量の検討を行っていく必要がある。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55" zoomScaleNormal="55"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75" thickBot="1" x14ac:dyDescent="0.2">
      <c r="B2" s="164" t="s">
        <v>77</v>
      </c>
      <c r="C2" s="164"/>
      <c r="D2" s="165"/>
    </row>
    <row r="3" spans="1:119" ht="18.75" customHeight="1" thickBot="1" x14ac:dyDescent="0.2">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15">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10363274</v>
      </c>
      <c r="BO4" s="358"/>
      <c r="BP4" s="358"/>
      <c r="BQ4" s="358"/>
      <c r="BR4" s="358"/>
      <c r="BS4" s="358"/>
      <c r="BT4" s="358"/>
      <c r="BU4" s="359"/>
      <c r="BV4" s="357">
        <v>11448925</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1.9</v>
      </c>
      <c r="CU4" s="364"/>
      <c r="CV4" s="364"/>
      <c r="CW4" s="364"/>
      <c r="CX4" s="364"/>
      <c r="CY4" s="364"/>
      <c r="CZ4" s="364"/>
      <c r="DA4" s="365"/>
      <c r="DB4" s="363">
        <v>1.8</v>
      </c>
      <c r="DC4" s="364"/>
      <c r="DD4" s="364"/>
      <c r="DE4" s="364"/>
      <c r="DF4" s="364"/>
      <c r="DG4" s="364"/>
      <c r="DH4" s="364"/>
      <c r="DI4" s="365"/>
    </row>
    <row r="5" spans="1:119" ht="18.75" customHeight="1" x14ac:dyDescent="0.15">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9999927</v>
      </c>
      <c r="BO5" s="395"/>
      <c r="BP5" s="395"/>
      <c r="BQ5" s="395"/>
      <c r="BR5" s="395"/>
      <c r="BS5" s="395"/>
      <c r="BT5" s="395"/>
      <c r="BU5" s="396"/>
      <c r="BV5" s="394">
        <v>10950419</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82.8</v>
      </c>
      <c r="CU5" s="392"/>
      <c r="CV5" s="392"/>
      <c r="CW5" s="392"/>
      <c r="CX5" s="392"/>
      <c r="CY5" s="392"/>
      <c r="CZ5" s="392"/>
      <c r="DA5" s="393"/>
      <c r="DB5" s="391">
        <v>85.5</v>
      </c>
      <c r="DC5" s="392"/>
      <c r="DD5" s="392"/>
      <c r="DE5" s="392"/>
      <c r="DF5" s="392"/>
      <c r="DG5" s="392"/>
      <c r="DH5" s="392"/>
      <c r="DI5" s="393"/>
    </row>
    <row r="6" spans="1:119" ht="18.75" customHeight="1" x14ac:dyDescent="0.15">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363347</v>
      </c>
      <c r="BO6" s="395"/>
      <c r="BP6" s="395"/>
      <c r="BQ6" s="395"/>
      <c r="BR6" s="395"/>
      <c r="BS6" s="395"/>
      <c r="BT6" s="395"/>
      <c r="BU6" s="396"/>
      <c r="BV6" s="394">
        <v>498506</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83</v>
      </c>
      <c r="CU6" s="432"/>
      <c r="CV6" s="432"/>
      <c r="CW6" s="432"/>
      <c r="CX6" s="432"/>
      <c r="CY6" s="432"/>
      <c r="CZ6" s="432"/>
      <c r="DA6" s="433"/>
      <c r="DB6" s="431">
        <v>86</v>
      </c>
      <c r="DC6" s="432"/>
      <c r="DD6" s="432"/>
      <c r="DE6" s="432"/>
      <c r="DF6" s="432"/>
      <c r="DG6" s="432"/>
      <c r="DH6" s="432"/>
      <c r="DI6" s="433"/>
    </row>
    <row r="7" spans="1:119" ht="18.75" customHeight="1" x14ac:dyDescent="0.15">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286062</v>
      </c>
      <c r="BO7" s="395"/>
      <c r="BP7" s="395"/>
      <c r="BQ7" s="395"/>
      <c r="BR7" s="395"/>
      <c r="BS7" s="395"/>
      <c r="BT7" s="395"/>
      <c r="BU7" s="396"/>
      <c r="BV7" s="394">
        <v>427030</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4112518</v>
      </c>
      <c r="CU7" s="395"/>
      <c r="CV7" s="395"/>
      <c r="CW7" s="395"/>
      <c r="CX7" s="395"/>
      <c r="CY7" s="395"/>
      <c r="CZ7" s="395"/>
      <c r="DA7" s="396"/>
      <c r="DB7" s="394">
        <v>3950992</v>
      </c>
      <c r="DC7" s="395"/>
      <c r="DD7" s="395"/>
      <c r="DE7" s="395"/>
      <c r="DF7" s="395"/>
      <c r="DG7" s="395"/>
      <c r="DH7" s="395"/>
      <c r="DI7" s="396"/>
    </row>
    <row r="8" spans="1:119" ht="18.75" customHeight="1" thickBot="1" x14ac:dyDescent="0.2">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90</v>
      </c>
      <c r="AV8" s="427"/>
      <c r="AW8" s="427"/>
      <c r="AX8" s="427"/>
      <c r="AY8" s="428" t="s">
        <v>104</v>
      </c>
      <c r="AZ8" s="429"/>
      <c r="BA8" s="429"/>
      <c r="BB8" s="429"/>
      <c r="BC8" s="429"/>
      <c r="BD8" s="429"/>
      <c r="BE8" s="429"/>
      <c r="BF8" s="429"/>
      <c r="BG8" s="429"/>
      <c r="BH8" s="429"/>
      <c r="BI8" s="429"/>
      <c r="BJ8" s="429"/>
      <c r="BK8" s="429"/>
      <c r="BL8" s="429"/>
      <c r="BM8" s="430"/>
      <c r="BN8" s="394">
        <v>77285</v>
      </c>
      <c r="BO8" s="395"/>
      <c r="BP8" s="395"/>
      <c r="BQ8" s="395"/>
      <c r="BR8" s="395"/>
      <c r="BS8" s="395"/>
      <c r="BT8" s="395"/>
      <c r="BU8" s="396"/>
      <c r="BV8" s="394">
        <v>71476</v>
      </c>
      <c r="BW8" s="395"/>
      <c r="BX8" s="395"/>
      <c r="BY8" s="395"/>
      <c r="BZ8" s="395"/>
      <c r="CA8" s="395"/>
      <c r="CB8" s="395"/>
      <c r="CC8" s="396"/>
      <c r="CD8" s="397" t="s">
        <v>105</v>
      </c>
      <c r="CE8" s="398"/>
      <c r="CF8" s="398"/>
      <c r="CG8" s="398"/>
      <c r="CH8" s="398"/>
      <c r="CI8" s="398"/>
      <c r="CJ8" s="398"/>
      <c r="CK8" s="398"/>
      <c r="CL8" s="398"/>
      <c r="CM8" s="398"/>
      <c r="CN8" s="398"/>
      <c r="CO8" s="398"/>
      <c r="CP8" s="398"/>
      <c r="CQ8" s="398"/>
      <c r="CR8" s="398"/>
      <c r="CS8" s="399"/>
      <c r="CT8" s="434">
        <v>0.4</v>
      </c>
      <c r="CU8" s="435"/>
      <c r="CV8" s="435"/>
      <c r="CW8" s="435"/>
      <c r="CX8" s="435"/>
      <c r="CY8" s="435"/>
      <c r="CZ8" s="435"/>
      <c r="DA8" s="436"/>
      <c r="DB8" s="434">
        <v>0.39</v>
      </c>
      <c r="DC8" s="435"/>
      <c r="DD8" s="435"/>
      <c r="DE8" s="435"/>
      <c r="DF8" s="435"/>
      <c r="DG8" s="435"/>
      <c r="DH8" s="435"/>
      <c r="DI8" s="436"/>
    </row>
    <row r="9" spans="1:119" ht="18.75" customHeight="1" thickBot="1" x14ac:dyDescent="0.2">
      <c r="A9" s="163"/>
      <c r="B9" s="388" t="s">
        <v>106</v>
      </c>
      <c r="C9" s="389"/>
      <c r="D9" s="389"/>
      <c r="E9" s="389"/>
      <c r="F9" s="389"/>
      <c r="G9" s="389"/>
      <c r="H9" s="389"/>
      <c r="I9" s="389"/>
      <c r="J9" s="389"/>
      <c r="K9" s="437"/>
      <c r="L9" s="438" t="s">
        <v>107</v>
      </c>
      <c r="M9" s="439"/>
      <c r="N9" s="439"/>
      <c r="O9" s="439"/>
      <c r="P9" s="439"/>
      <c r="Q9" s="440"/>
      <c r="R9" s="441">
        <v>14291</v>
      </c>
      <c r="S9" s="442"/>
      <c r="T9" s="442"/>
      <c r="U9" s="442"/>
      <c r="V9" s="443"/>
      <c r="W9" s="351" t="s">
        <v>108</v>
      </c>
      <c r="X9" s="352"/>
      <c r="Y9" s="352"/>
      <c r="Z9" s="352"/>
      <c r="AA9" s="352"/>
      <c r="AB9" s="352"/>
      <c r="AC9" s="352"/>
      <c r="AD9" s="352"/>
      <c r="AE9" s="352"/>
      <c r="AF9" s="352"/>
      <c r="AG9" s="352"/>
      <c r="AH9" s="352"/>
      <c r="AI9" s="352"/>
      <c r="AJ9" s="352"/>
      <c r="AK9" s="352"/>
      <c r="AL9" s="353"/>
      <c r="AM9" s="423" t="s">
        <v>109</v>
      </c>
      <c r="AN9" s="424"/>
      <c r="AO9" s="424"/>
      <c r="AP9" s="424"/>
      <c r="AQ9" s="424"/>
      <c r="AR9" s="424"/>
      <c r="AS9" s="424"/>
      <c r="AT9" s="425"/>
      <c r="AU9" s="426" t="s">
        <v>90</v>
      </c>
      <c r="AV9" s="427"/>
      <c r="AW9" s="427"/>
      <c r="AX9" s="427"/>
      <c r="AY9" s="428" t="s">
        <v>110</v>
      </c>
      <c r="AZ9" s="429"/>
      <c r="BA9" s="429"/>
      <c r="BB9" s="429"/>
      <c r="BC9" s="429"/>
      <c r="BD9" s="429"/>
      <c r="BE9" s="429"/>
      <c r="BF9" s="429"/>
      <c r="BG9" s="429"/>
      <c r="BH9" s="429"/>
      <c r="BI9" s="429"/>
      <c r="BJ9" s="429"/>
      <c r="BK9" s="429"/>
      <c r="BL9" s="429"/>
      <c r="BM9" s="430"/>
      <c r="BN9" s="394">
        <v>5809</v>
      </c>
      <c r="BO9" s="395"/>
      <c r="BP9" s="395"/>
      <c r="BQ9" s="395"/>
      <c r="BR9" s="395"/>
      <c r="BS9" s="395"/>
      <c r="BT9" s="395"/>
      <c r="BU9" s="396"/>
      <c r="BV9" s="394">
        <v>35187</v>
      </c>
      <c r="BW9" s="395"/>
      <c r="BX9" s="395"/>
      <c r="BY9" s="395"/>
      <c r="BZ9" s="395"/>
      <c r="CA9" s="395"/>
      <c r="CB9" s="395"/>
      <c r="CC9" s="396"/>
      <c r="CD9" s="397" t="s">
        <v>111</v>
      </c>
      <c r="CE9" s="398"/>
      <c r="CF9" s="398"/>
      <c r="CG9" s="398"/>
      <c r="CH9" s="398"/>
      <c r="CI9" s="398"/>
      <c r="CJ9" s="398"/>
      <c r="CK9" s="398"/>
      <c r="CL9" s="398"/>
      <c r="CM9" s="398"/>
      <c r="CN9" s="398"/>
      <c r="CO9" s="398"/>
      <c r="CP9" s="398"/>
      <c r="CQ9" s="398"/>
      <c r="CR9" s="398"/>
      <c r="CS9" s="399"/>
      <c r="CT9" s="391">
        <v>9.5</v>
      </c>
      <c r="CU9" s="392"/>
      <c r="CV9" s="392"/>
      <c r="CW9" s="392"/>
      <c r="CX9" s="392"/>
      <c r="CY9" s="392"/>
      <c r="CZ9" s="392"/>
      <c r="DA9" s="393"/>
      <c r="DB9" s="391">
        <v>9.1</v>
      </c>
      <c r="DC9" s="392"/>
      <c r="DD9" s="392"/>
      <c r="DE9" s="392"/>
      <c r="DF9" s="392"/>
      <c r="DG9" s="392"/>
      <c r="DH9" s="392"/>
      <c r="DI9" s="393"/>
    </row>
    <row r="10" spans="1:119" ht="18.75" customHeight="1" thickBot="1" x14ac:dyDescent="0.2">
      <c r="A10" s="163"/>
      <c r="B10" s="388"/>
      <c r="C10" s="389"/>
      <c r="D10" s="389"/>
      <c r="E10" s="389"/>
      <c r="F10" s="389"/>
      <c r="G10" s="389"/>
      <c r="H10" s="389"/>
      <c r="I10" s="389"/>
      <c r="J10" s="389"/>
      <c r="K10" s="437"/>
      <c r="L10" s="444" t="s">
        <v>112</v>
      </c>
      <c r="M10" s="424"/>
      <c r="N10" s="424"/>
      <c r="O10" s="424"/>
      <c r="P10" s="424"/>
      <c r="Q10" s="425"/>
      <c r="R10" s="445">
        <v>14891</v>
      </c>
      <c r="S10" s="446"/>
      <c r="T10" s="446"/>
      <c r="U10" s="446"/>
      <c r="V10" s="447"/>
      <c r="W10" s="382"/>
      <c r="X10" s="383"/>
      <c r="Y10" s="383"/>
      <c r="Z10" s="383"/>
      <c r="AA10" s="383"/>
      <c r="AB10" s="383"/>
      <c r="AC10" s="383"/>
      <c r="AD10" s="383"/>
      <c r="AE10" s="383"/>
      <c r="AF10" s="383"/>
      <c r="AG10" s="383"/>
      <c r="AH10" s="383"/>
      <c r="AI10" s="383"/>
      <c r="AJ10" s="383"/>
      <c r="AK10" s="383"/>
      <c r="AL10" s="386"/>
      <c r="AM10" s="423" t="s">
        <v>113</v>
      </c>
      <c r="AN10" s="424"/>
      <c r="AO10" s="424"/>
      <c r="AP10" s="424"/>
      <c r="AQ10" s="424"/>
      <c r="AR10" s="424"/>
      <c r="AS10" s="424"/>
      <c r="AT10" s="425"/>
      <c r="AU10" s="426" t="s">
        <v>90</v>
      </c>
      <c r="AV10" s="427"/>
      <c r="AW10" s="427"/>
      <c r="AX10" s="427"/>
      <c r="AY10" s="428" t="s">
        <v>114</v>
      </c>
      <c r="AZ10" s="429"/>
      <c r="BA10" s="429"/>
      <c r="BB10" s="429"/>
      <c r="BC10" s="429"/>
      <c r="BD10" s="429"/>
      <c r="BE10" s="429"/>
      <c r="BF10" s="429"/>
      <c r="BG10" s="429"/>
      <c r="BH10" s="429"/>
      <c r="BI10" s="429"/>
      <c r="BJ10" s="429"/>
      <c r="BK10" s="429"/>
      <c r="BL10" s="429"/>
      <c r="BM10" s="430"/>
      <c r="BN10" s="394">
        <v>3316</v>
      </c>
      <c r="BO10" s="395"/>
      <c r="BP10" s="395"/>
      <c r="BQ10" s="395"/>
      <c r="BR10" s="395"/>
      <c r="BS10" s="395"/>
      <c r="BT10" s="395"/>
      <c r="BU10" s="396"/>
      <c r="BV10" s="394">
        <v>1779</v>
      </c>
      <c r="BW10" s="395"/>
      <c r="BX10" s="395"/>
      <c r="BY10" s="395"/>
      <c r="BZ10" s="395"/>
      <c r="CA10" s="395"/>
      <c r="CB10" s="395"/>
      <c r="CC10" s="396"/>
      <c r="CD10" s="169" t="s">
        <v>115</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3"/>
      <c r="B11" s="388"/>
      <c r="C11" s="389"/>
      <c r="D11" s="389"/>
      <c r="E11" s="389"/>
      <c r="F11" s="389"/>
      <c r="G11" s="389"/>
      <c r="H11" s="389"/>
      <c r="I11" s="389"/>
      <c r="J11" s="389"/>
      <c r="K11" s="437"/>
      <c r="L11" s="448" t="s">
        <v>116</v>
      </c>
      <c r="M11" s="449"/>
      <c r="N11" s="449"/>
      <c r="O11" s="449"/>
      <c r="P11" s="449"/>
      <c r="Q11" s="450"/>
      <c r="R11" s="451" t="s">
        <v>117</v>
      </c>
      <c r="S11" s="452"/>
      <c r="T11" s="452"/>
      <c r="U11" s="452"/>
      <c r="V11" s="453"/>
      <c r="W11" s="382"/>
      <c r="X11" s="383"/>
      <c r="Y11" s="383"/>
      <c r="Z11" s="383"/>
      <c r="AA11" s="383"/>
      <c r="AB11" s="383"/>
      <c r="AC11" s="383"/>
      <c r="AD11" s="383"/>
      <c r="AE11" s="383"/>
      <c r="AF11" s="383"/>
      <c r="AG11" s="383"/>
      <c r="AH11" s="383"/>
      <c r="AI11" s="383"/>
      <c r="AJ11" s="383"/>
      <c r="AK11" s="383"/>
      <c r="AL11" s="386"/>
      <c r="AM11" s="423" t="s">
        <v>118</v>
      </c>
      <c r="AN11" s="424"/>
      <c r="AO11" s="424"/>
      <c r="AP11" s="424"/>
      <c r="AQ11" s="424"/>
      <c r="AR11" s="424"/>
      <c r="AS11" s="424"/>
      <c r="AT11" s="425"/>
      <c r="AU11" s="426" t="s">
        <v>90</v>
      </c>
      <c r="AV11" s="427"/>
      <c r="AW11" s="427"/>
      <c r="AX11" s="427"/>
      <c r="AY11" s="428" t="s">
        <v>119</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120</v>
      </c>
      <c r="CE11" s="398"/>
      <c r="CF11" s="398"/>
      <c r="CG11" s="398"/>
      <c r="CH11" s="398"/>
      <c r="CI11" s="398"/>
      <c r="CJ11" s="398"/>
      <c r="CK11" s="398"/>
      <c r="CL11" s="398"/>
      <c r="CM11" s="398"/>
      <c r="CN11" s="398"/>
      <c r="CO11" s="398"/>
      <c r="CP11" s="398"/>
      <c r="CQ11" s="398"/>
      <c r="CR11" s="398"/>
      <c r="CS11" s="399"/>
      <c r="CT11" s="434" t="s">
        <v>121</v>
      </c>
      <c r="CU11" s="435"/>
      <c r="CV11" s="435"/>
      <c r="CW11" s="435"/>
      <c r="CX11" s="435"/>
      <c r="CY11" s="435"/>
      <c r="CZ11" s="435"/>
      <c r="DA11" s="436"/>
      <c r="DB11" s="434" t="s">
        <v>121</v>
      </c>
      <c r="DC11" s="435"/>
      <c r="DD11" s="435"/>
      <c r="DE11" s="435"/>
      <c r="DF11" s="435"/>
      <c r="DG11" s="435"/>
      <c r="DH11" s="435"/>
      <c r="DI11" s="436"/>
    </row>
    <row r="12" spans="1:119" ht="18.75" customHeight="1" x14ac:dyDescent="0.15">
      <c r="A12" s="163"/>
      <c r="B12" s="454" t="s">
        <v>122</v>
      </c>
      <c r="C12" s="455"/>
      <c r="D12" s="455"/>
      <c r="E12" s="455"/>
      <c r="F12" s="455"/>
      <c r="G12" s="455"/>
      <c r="H12" s="455"/>
      <c r="I12" s="455"/>
      <c r="J12" s="455"/>
      <c r="K12" s="456"/>
      <c r="L12" s="463" t="s">
        <v>123</v>
      </c>
      <c r="M12" s="464"/>
      <c r="N12" s="464"/>
      <c r="O12" s="464"/>
      <c r="P12" s="464"/>
      <c r="Q12" s="465"/>
      <c r="R12" s="466">
        <v>14111</v>
      </c>
      <c r="S12" s="467"/>
      <c r="T12" s="467"/>
      <c r="U12" s="467"/>
      <c r="V12" s="468"/>
      <c r="W12" s="469" t="s">
        <v>1</v>
      </c>
      <c r="X12" s="427"/>
      <c r="Y12" s="427"/>
      <c r="Z12" s="427"/>
      <c r="AA12" s="427"/>
      <c r="AB12" s="470"/>
      <c r="AC12" s="471" t="s">
        <v>124</v>
      </c>
      <c r="AD12" s="472"/>
      <c r="AE12" s="472"/>
      <c r="AF12" s="472"/>
      <c r="AG12" s="473"/>
      <c r="AH12" s="471" t="s">
        <v>125</v>
      </c>
      <c r="AI12" s="472"/>
      <c r="AJ12" s="472"/>
      <c r="AK12" s="472"/>
      <c r="AL12" s="474"/>
      <c r="AM12" s="423" t="s">
        <v>126</v>
      </c>
      <c r="AN12" s="424"/>
      <c r="AO12" s="424"/>
      <c r="AP12" s="424"/>
      <c r="AQ12" s="424"/>
      <c r="AR12" s="424"/>
      <c r="AS12" s="424"/>
      <c r="AT12" s="425"/>
      <c r="AU12" s="426" t="s">
        <v>127</v>
      </c>
      <c r="AV12" s="427"/>
      <c r="AW12" s="427"/>
      <c r="AX12" s="427"/>
      <c r="AY12" s="428" t="s">
        <v>128</v>
      </c>
      <c r="AZ12" s="429"/>
      <c r="BA12" s="429"/>
      <c r="BB12" s="429"/>
      <c r="BC12" s="429"/>
      <c r="BD12" s="429"/>
      <c r="BE12" s="429"/>
      <c r="BF12" s="429"/>
      <c r="BG12" s="429"/>
      <c r="BH12" s="429"/>
      <c r="BI12" s="429"/>
      <c r="BJ12" s="429"/>
      <c r="BK12" s="429"/>
      <c r="BL12" s="429"/>
      <c r="BM12" s="430"/>
      <c r="BN12" s="394">
        <v>0</v>
      </c>
      <c r="BO12" s="395"/>
      <c r="BP12" s="395"/>
      <c r="BQ12" s="395"/>
      <c r="BR12" s="395"/>
      <c r="BS12" s="395"/>
      <c r="BT12" s="395"/>
      <c r="BU12" s="396"/>
      <c r="BV12" s="394">
        <v>0</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121</v>
      </c>
      <c r="CU12" s="435"/>
      <c r="CV12" s="435"/>
      <c r="CW12" s="435"/>
      <c r="CX12" s="435"/>
      <c r="CY12" s="435"/>
      <c r="CZ12" s="435"/>
      <c r="DA12" s="436"/>
      <c r="DB12" s="434" t="s">
        <v>121</v>
      </c>
      <c r="DC12" s="435"/>
      <c r="DD12" s="435"/>
      <c r="DE12" s="435"/>
      <c r="DF12" s="435"/>
      <c r="DG12" s="435"/>
      <c r="DH12" s="435"/>
      <c r="DI12" s="436"/>
    </row>
    <row r="13" spans="1:119" ht="18.75" customHeight="1" x14ac:dyDescent="0.15">
      <c r="A13" s="163"/>
      <c r="B13" s="457"/>
      <c r="C13" s="458"/>
      <c r="D13" s="458"/>
      <c r="E13" s="458"/>
      <c r="F13" s="458"/>
      <c r="G13" s="458"/>
      <c r="H13" s="458"/>
      <c r="I13" s="458"/>
      <c r="J13" s="458"/>
      <c r="K13" s="459"/>
      <c r="L13" s="178"/>
      <c r="M13" s="485" t="s">
        <v>130</v>
      </c>
      <c r="N13" s="486"/>
      <c r="O13" s="486"/>
      <c r="P13" s="486"/>
      <c r="Q13" s="487"/>
      <c r="R13" s="478">
        <v>14030</v>
      </c>
      <c r="S13" s="479"/>
      <c r="T13" s="479"/>
      <c r="U13" s="479"/>
      <c r="V13" s="480"/>
      <c r="W13" s="410" t="s">
        <v>131</v>
      </c>
      <c r="X13" s="411"/>
      <c r="Y13" s="411"/>
      <c r="Z13" s="411"/>
      <c r="AA13" s="411"/>
      <c r="AB13" s="401"/>
      <c r="AC13" s="445">
        <v>300</v>
      </c>
      <c r="AD13" s="446"/>
      <c r="AE13" s="446"/>
      <c r="AF13" s="446"/>
      <c r="AG13" s="488"/>
      <c r="AH13" s="445">
        <v>379</v>
      </c>
      <c r="AI13" s="446"/>
      <c r="AJ13" s="446"/>
      <c r="AK13" s="446"/>
      <c r="AL13" s="447"/>
      <c r="AM13" s="423" t="s">
        <v>132</v>
      </c>
      <c r="AN13" s="424"/>
      <c r="AO13" s="424"/>
      <c r="AP13" s="424"/>
      <c r="AQ13" s="424"/>
      <c r="AR13" s="424"/>
      <c r="AS13" s="424"/>
      <c r="AT13" s="425"/>
      <c r="AU13" s="426" t="s">
        <v>127</v>
      </c>
      <c r="AV13" s="427"/>
      <c r="AW13" s="427"/>
      <c r="AX13" s="427"/>
      <c r="AY13" s="428" t="s">
        <v>133</v>
      </c>
      <c r="AZ13" s="429"/>
      <c r="BA13" s="429"/>
      <c r="BB13" s="429"/>
      <c r="BC13" s="429"/>
      <c r="BD13" s="429"/>
      <c r="BE13" s="429"/>
      <c r="BF13" s="429"/>
      <c r="BG13" s="429"/>
      <c r="BH13" s="429"/>
      <c r="BI13" s="429"/>
      <c r="BJ13" s="429"/>
      <c r="BK13" s="429"/>
      <c r="BL13" s="429"/>
      <c r="BM13" s="430"/>
      <c r="BN13" s="394">
        <v>9125</v>
      </c>
      <c r="BO13" s="395"/>
      <c r="BP13" s="395"/>
      <c r="BQ13" s="395"/>
      <c r="BR13" s="395"/>
      <c r="BS13" s="395"/>
      <c r="BT13" s="395"/>
      <c r="BU13" s="396"/>
      <c r="BV13" s="394">
        <v>36966</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9</v>
      </c>
      <c r="CU13" s="392"/>
      <c r="CV13" s="392"/>
      <c r="CW13" s="392"/>
      <c r="CX13" s="392"/>
      <c r="CY13" s="392"/>
      <c r="CZ13" s="392"/>
      <c r="DA13" s="393"/>
      <c r="DB13" s="391">
        <v>8.4</v>
      </c>
      <c r="DC13" s="392"/>
      <c r="DD13" s="392"/>
      <c r="DE13" s="392"/>
      <c r="DF13" s="392"/>
      <c r="DG13" s="392"/>
      <c r="DH13" s="392"/>
      <c r="DI13" s="393"/>
    </row>
    <row r="14" spans="1:119" ht="18.75" customHeight="1" thickBot="1" x14ac:dyDescent="0.2">
      <c r="A14" s="163"/>
      <c r="B14" s="457"/>
      <c r="C14" s="458"/>
      <c r="D14" s="458"/>
      <c r="E14" s="458"/>
      <c r="F14" s="458"/>
      <c r="G14" s="458"/>
      <c r="H14" s="458"/>
      <c r="I14" s="458"/>
      <c r="J14" s="458"/>
      <c r="K14" s="459"/>
      <c r="L14" s="475" t="s">
        <v>135</v>
      </c>
      <c r="M14" s="476"/>
      <c r="N14" s="476"/>
      <c r="O14" s="476"/>
      <c r="P14" s="476"/>
      <c r="Q14" s="477"/>
      <c r="R14" s="478">
        <v>14157</v>
      </c>
      <c r="S14" s="479"/>
      <c r="T14" s="479"/>
      <c r="U14" s="479"/>
      <c r="V14" s="480"/>
      <c r="W14" s="384"/>
      <c r="X14" s="385"/>
      <c r="Y14" s="385"/>
      <c r="Z14" s="385"/>
      <c r="AA14" s="385"/>
      <c r="AB14" s="374"/>
      <c r="AC14" s="481">
        <v>4.0999999999999996</v>
      </c>
      <c r="AD14" s="482"/>
      <c r="AE14" s="482"/>
      <c r="AF14" s="482"/>
      <c r="AG14" s="483"/>
      <c r="AH14" s="481">
        <v>4.8</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t="s">
        <v>121</v>
      </c>
      <c r="CU14" s="493"/>
      <c r="CV14" s="493"/>
      <c r="CW14" s="493"/>
      <c r="CX14" s="493"/>
      <c r="CY14" s="493"/>
      <c r="CZ14" s="493"/>
      <c r="DA14" s="494"/>
      <c r="DB14" s="492" t="s">
        <v>121</v>
      </c>
      <c r="DC14" s="493"/>
      <c r="DD14" s="493"/>
      <c r="DE14" s="493"/>
      <c r="DF14" s="493"/>
      <c r="DG14" s="493"/>
      <c r="DH14" s="493"/>
      <c r="DI14" s="494"/>
    </row>
    <row r="15" spans="1:119" ht="18.75" customHeight="1" x14ac:dyDescent="0.15">
      <c r="A15" s="163"/>
      <c r="B15" s="457"/>
      <c r="C15" s="458"/>
      <c r="D15" s="458"/>
      <c r="E15" s="458"/>
      <c r="F15" s="458"/>
      <c r="G15" s="458"/>
      <c r="H15" s="458"/>
      <c r="I15" s="458"/>
      <c r="J15" s="458"/>
      <c r="K15" s="459"/>
      <c r="L15" s="178"/>
      <c r="M15" s="485" t="s">
        <v>130</v>
      </c>
      <c r="N15" s="486"/>
      <c r="O15" s="486"/>
      <c r="P15" s="486"/>
      <c r="Q15" s="487"/>
      <c r="R15" s="478">
        <v>14098</v>
      </c>
      <c r="S15" s="479"/>
      <c r="T15" s="479"/>
      <c r="U15" s="479"/>
      <c r="V15" s="480"/>
      <c r="W15" s="410" t="s">
        <v>137</v>
      </c>
      <c r="X15" s="411"/>
      <c r="Y15" s="411"/>
      <c r="Z15" s="411"/>
      <c r="AA15" s="411"/>
      <c r="AB15" s="401"/>
      <c r="AC15" s="445">
        <v>2496</v>
      </c>
      <c r="AD15" s="446"/>
      <c r="AE15" s="446"/>
      <c r="AF15" s="446"/>
      <c r="AG15" s="488"/>
      <c r="AH15" s="445">
        <v>2936</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1459499</v>
      </c>
      <c r="BO15" s="358"/>
      <c r="BP15" s="358"/>
      <c r="BQ15" s="358"/>
      <c r="BR15" s="358"/>
      <c r="BS15" s="358"/>
      <c r="BT15" s="358"/>
      <c r="BU15" s="359"/>
      <c r="BV15" s="357">
        <v>1441337</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33.799999999999997</v>
      </c>
      <c r="AD16" s="482"/>
      <c r="AE16" s="482"/>
      <c r="AF16" s="482"/>
      <c r="AG16" s="483"/>
      <c r="AH16" s="481">
        <v>37</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3746409</v>
      </c>
      <c r="BO16" s="395"/>
      <c r="BP16" s="395"/>
      <c r="BQ16" s="395"/>
      <c r="BR16" s="395"/>
      <c r="BS16" s="395"/>
      <c r="BT16" s="395"/>
      <c r="BU16" s="396"/>
      <c r="BV16" s="394">
        <v>3582288</v>
      </c>
      <c r="BW16" s="395"/>
      <c r="BX16" s="395"/>
      <c r="BY16" s="395"/>
      <c r="BZ16" s="395"/>
      <c r="CA16" s="395"/>
      <c r="CB16" s="395"/>
      <c r="CC16" s="396"/>
      <c r="CD16" s="172"/>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
      <c r="A17" s="163"/>
      <c r="B17" s="460"/>
      <c r="C17" s="461"/>
      <c r="D17" s="461"/>
      <c r="E17" s="461"/>
      <c r="F17" s="461"/>
      <c r="G17" s="461"/>
      <c r="H17" s="461"/>
      <c r="I17" s="461"/>
      <c r="J17" s="461"/>
      <c r="K17" s="462"/>
      <c r="L17" s="182"/>
      <c r="M17" s="505" t="s">
        <v>143</v>
      </c>
      <c r="N17" s="506"/>
      <c r="O17" s="506"/>
      <c r="P17" s="506"/>
      <c r="Q17" s="507"/>
      <c r="R17" s="500" t="s">
        <v>144</v>
      </c>
      <c r="S17" s="501"/>
      <c r="T17" s="501"/>
      <c r="U17" s="501"/>
      <c r="V17" s="502"/>
      <c r="W17" s="410" t="s">
        <v>145</v>
      </c>
      <c r="X17" s="411"/>
      <c r="Y17" s="411"/>
      <c r="Z17" s="411"/>
      <c r="AA17" s="411"/>
      <c r="AB17" s="401"/>
      <c r="AC17" s="445">
        <v>4585</v>
      </c>
      <c r="AD17" s="446"/>
      <c r="AE17" s="446"/>
      <c r="AF17" s="446"/>
      <c r="AG17" s="488"/>
      <c r="AH17" s="445">
        <v>4614</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1814379</v>
      </c>
      <c r="BO17" s="395"/>
      <c r="BP17" s="395"/>
      <c r="BQ17" s="395"/>
      <c r="BR17" s="395"/>
      <c r="BS17" s="395"/>
      <c r="BT17" s="395"/>
      <c r="BU17" s="396"/>
      <c r="BV17" s="394">
        <v>1786921</v>
      </c>
      <c r="BW17" s="395"/>
      <c r="BX17" s="395"/>
      <c r="BY17" s="395"/>
      <c r="BZ17" s="395"/>
      <c r="CA17" s="395"/>
      <c r="CB17" s="395"/>
      <c r="CC17" s="396"/>
      <c r="CD17" s="172"/>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
      <c r="A18" s="163"/>
      <c r="B18" s="516" t="s">
        <v>147</v>
      </c>
      <c r="C18" s="437"/>
      <c r="D18" s="437"/>
      <c r="E18" s="517"/>
      <c r="F18" s="517"/>
      <c r="G18" s="517"/>
      <c r="H18" s="517"/>
      <c r="I18" s="517"/>
      <c r="J18" s="517"/>
      <c r="K18" s="517"/>
      <c r="L18" s="518">
        <v>56</v>
      </c>
      <c r="M18" s="518"/>
      <c r="N18" s="518"/>
      <c r="O18" s="518"/>
      <c r="P18" s="518"/>
      <c r="Q18" s="518"/>
      <c r="R18" s="519"/>
      <c r="S18" s="519"/>
      <c r="T18" s="519"/>
      <c r="U18" s="519"/>
      <c r="V18" s="520"/>
      <c r="W18" s="412"/>
      <c r="X18" s="413"/>
      <c r="Y18" s="413"/>
      <c r="Z18" s="413"/>
      <c r="AA18" s="413"/>
      <c r="AB18" s="404"/>
      <c r="AC18" s="521">
        <v>62.1</v>
      </c>
      <c r="AD18" s="522"/>
      <c r="AE18" s="522"/>
      <c r="AF18" s="522"/>
      <c r="AG18" s="523"/>
      <c r="AH18" s="521">
        <v>58.2</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3447975</v>
      </c>
      <c r="BO18" s="395"/>
      <c r="BP18" s="395"/>
      <c r="BQ18" s="395"/>
      <c r="BR18" s="395"/>
      <c r="BS18" s="395"/>
      <c r="BT18" s="395"/>
      <c r="BU18" s="396"/>
      <c r="BV18" s="394">
        <v>3416363</v>
      </c>
      <c r="BW18" s="395"/>
      <c r="BX18" s="395"/>
      <c r="BY18" s="395"/>
      <c r="BZ18" s="395"/>
      <c r="CA18" s="395"/>
      <c r="CB18" s="395"/>
      <c r="CC18" s="396"/>
      <c r="CD18" s="172"/>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
      <c r="A19" s="163"/>
      <c r="B19" s="516" t="s">
        <v>149</v>
      </c>
      <c r="C19" s="437"/>
      <c r="D19" s="437"/>
      <c r="E19" s="517"/>
      <c r="F19" s="517"/>
      <c r="G19" s="517"/>
      <c r="H19" s="517"/>
      <c r="I19" s="517"/>
      <c r="J19" s="517"/>
      <c r="K19" s="517"/>
      <c r="L19" s="525">
        <v>255</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4953726</v>
      </c>
      <c r="BO19" s="395"/>
      <c r="BP19" s="395"/>
      <c r="BQ19" s="395"/>
      <c r="BR19" s="395"/>
      <c r="BS19" s="395"/>
      <c r="BT19" s="395"/>
      <c r="BU19" s="396"/>
      <c r="BV19" s="394">
        <v>4868031</v>
      </c>
      <c r="BW19" s="395"/>
      <c r="BX19" s="395"/>
      <c r="BY19" s="395"/>
      <c r="BZ19" s="395"/>
      <c r="CA19" s="395"/>
      <c r="CB19" s="395"/>
      <c r="CC19" s="396"/>
      <c r="CD19" s="172"/>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
      <c r="A20" s="163"/>
      <c r="B20" s="516" t="s">
        <v>151</v>
      </c>
      <c r="C20" s="437"/>
      <c r="D20" s="437"/>
      <c r="E20" s="517"/>
      <c r="F20" s="517"/>
      <c r="G20" s="517"/>
      <c r="H20" s="517"/>
      <c r="I20" s="517"/>
      <c r="J20" s="517"/>
      <c r="K20" s="517"/>
      <c r="L20" s="525">
        <v>5005</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2"/>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
      <c r="A21" s="163"/>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2"/>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15">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6732733</v>
      </c>
      <c r="BO22" s="358"/>
      <c r="BP22" s="358"/>
      <c r="BQ22" s="358"/>
      <c r="BR22" s="358"/>
      <c r="BS22" s="358"/>
      <c r="BT22" s="358"/>
      <c r="BU22" s="359"/>
      <c r="BV22" s="357">
        <v>7008708</v>
      </c>
      <c r="BW22" s="358"/>
      <c r="BX22" s="358"/>
      <c r="BY22" s="358"/>
      <c r="BZ22" s="358"/>
      <c r="CA22" s="358"/>
      <c r="CB22" s="358"/>
      <c r="CC22" s="359"/>
      <c r="CD22" s="172"/>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15">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6326455</v>
      </c>
      <c r="BO23" s="395"/>
      <c r="BP23" s="395"/>
      <c r="BQ23" s="395"/>
      <c r="BR23" s="395"/>
      <c r="BS23" s="395"/>
      <c r="BT23" s="395"/>
      <c r="BU23" s="396"/>
      <c r="BV23" s="394">
        <v>6575854</v>
      </c>
      <c r="BW23" s="395"/>
      <c r="BX23" s="395"/>
      <c r="BY23" s="395"/>
      <c r="BZ23" s="395"/>
      <c r="CA23" s="395"/>
      <c r="CB23" s="395"/>
      <c r="CC23" s="396"/>
      <c r="CD23" s="172"/>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
      <c r="A24" s="163"/>
      <c r="B24" s="565"/>
      <c r="C24" s="541"/>
      <c r="D24" s="542"/>
      <c r="E24" s="444" t="s">
        <v>161</v>
      </c>
      <c r="F24" s="424"/>
      <c r="G24" s="424"/>
      <c r="H24" s="424"/>
      <c r="I24" s="424"/>
      <c r="J24" s="424"/>
      <c r="K24" s="425"/>
      <c r="L24" s="445">
        <v>1</v>
      </c>
      <c r="M24" s="446"/>
      <c r="N24" s="446"/>
      <c r="O24" s="446"/>
      <c r="P24" s="488"/>
      <c r="Q24" s="445">
        <v>7000</v>
      </c>
      <c r="R24" s="446"/>
      <c r="S24" s="446"/>
      <c r="T24" s="446"/>
      <c r="U24" s="446"/>
      <c r="V24" s="488"/>
      <c r="W24" s="540"/>
      <c r="X24" s="541"/>
      <c r="Y24" s="542"/>
      <c r="Z24" s="444" t="s">
        <v>162</v>
      </c>
      <c r="AA24" s="424"/>
      <c r="AB24" s="424"/>
      <c r="AC24" s="424"/>
      <c r="AD24" s="424"/>
      <c r="AE24" s="424"/>
      <c r="AF24" s="424"/>
      <c r="AG24" s="425"/>
      <c r="AH24" s="445">
        <v>89</v>
      </c>
      <c r="AI24" s="446"/>
      <c r="AJ24" s="446"/>
      <c r="AK24" s="446"/>
      <c r="AL24" s="488"/>
      <c r="AM24" s="445">
        <v>273586</v>
      </c>
      <c r="AN24" s="446"/>
      <c r="AO24" s="446"/>
      <c r="AP24" s="446"/>
      <c r="AQ24" s="446"/>
      <c r="AR24" s="488"/>
      <c r="AS24" s="445">
        <v>3074</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4935754</v>
      </c>
      <c r="BO24" s="395"/>
      <c r="BP24" s="395"/>
      <c r="BQ24" s="395"/>
      <c r="BR24" s="395"/>
      <c r="BS24" s="395"/>
      <c r="BT24" s="395"/>
      <c r="BU24" s="396"/>
      <c r="BV24" s="394">
        <v>5011020</v>
      </c>
      <c r="BW24" s="395"/>
      <c r="BX24" s="395"/>
      <c r="BY24" s="395"/>
      <c r="BZ24" s="395"/>
      <c r="CA24" s="395"/>
      <c r="CB24" s="395"/>
      <c r="CC24" s="396"/>
      <c r="CD24" s="172"/>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15">
      <c r="A25" s="163"/>
      <c r="B25" s="565"/>
      <c r="C25" s="541"/>
      <c r="D25" s="542"/>
      <c r="E25" s="444" t="s">
        <v>164</v>
      </c>
      <c r="F25" s="424"/>
      <c r="G25" s="424"/>
      <c r="H25" s="424"/>
      <c r="I25" s="424"/>
      <c r="J25" s="424"/>
      <c r="K25" s="425"/>
      <c r="L25" s="445">
        <v>1</v>
      </c>
      <c r="M25" s="446"/>
      <c r="N25" s="446"/>
      <c r="O25" s="446"/>
      <c r="P25" s="488"/>
      <c r="Q25" s="445">
        <v>5750</v>
      </c>
      <c r="R25" s="446"/>
      <c r="S25" s="446"/>
      <c r="T25" s="446"/>
      <c r="U25" s="446"/>
      <c r="V25" s="488"/>
      <c r="W25" s="540"/>
      <c r="X25" s="541"/>
      <c r="Y25" s="542"/>
      <c r="Z25" s="444" t="s">
        <v>165</v>
      </c>
      <c r="AA25" s="424"/>
      <c r="AB25" s="424"/>
      <c r="AC25" s="424"/>
      <c r="AD25" s="424"/>
      <c r="AE25" s="424"/>
      <c r="AF25" s="424"/>
      <c r="AG25" s="425"/>
      <c r="AH25" s="445" t="s">
        <v>121</v>
      </c>
      <c r="AI25" s="446"/>
      <c r="AJ25" s="446"/>
      <c r="AK25" s="446"/>
      <c r="AL25" s="488"/>
      <c r="AM25" s="445" t="s">
        <v>121</v>
      </c>
      <c r="AN25" s="446"/>
      <c r="AO25" s="446"/>
      <c r="AP25" s="446"/>
      <c r="AQ25" s="446"/>
      <c r="AR25" s="488"/>
      <c r="AS25" s="445" t="s">
        <v>121</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865131</v>
      </c>
      <c r="BO25" s="358"/>
      <c r="BP25" s="358"/>
      <c r="BQ25" s="358"/>
      <c r="BR25" s="358"/>
      <c r="BS25" s="358"/>
      <c r="BT25" s="358"/>
      <c r="BU25" s="359"/>
      <c r="BV25" s="357">
        <v>442910</v>
      </c>
      <c r="BW25" s="358"/>
      <c r="BX25" s="358"/>
      <c r="BY25" s="358"/>
      <c r="BZ25" s="358"/>
      <c r="CA25" s="358"/>
      <c r="CB25" s="358"/>
      <c r="CC25" s="359"/>
      <c r="CD25" s="172"/>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15">
      <c r="A26" s="163"/>
      <c r="B26" s="565"/>
      <c r="C26" s="541"/>
      <c r="D26" s="542"/>
      <c r="E26" s="444" t="s">
        <v>167</v>
      </c>
      <c r="F26" s="424"/>
      <c r="G26" s="424"/>
      <c r="H26" s="424"/>
      <c r="I26" s="424"/>
      <c r="J26" s="424"/>
      <c r="K26" s="425"/>
      <c r="L26" s="445">
        <v>1</v>
      </c>
      <c r="M26" s="446"/>
      <c r="N26" s="446"/>
      <c r="O26" s="446"/>
      <c r="P26" s="488"/>
      <c r="Q26" s="445">
        <v>5460</v>
      </c>
      <c r="R26" s="446"/>
      <c r="S26" s="446"/>
      <c r="T26" s="446"/>
      <c r="U26" s="446"/>
      <c r="V26" s="488"/>
      <c r="W26" s="540"/>
      <c r="X26" s="541"/>
      <c r="Y26" s="542"/>
      <c r="Z26" s="444" t="s">
        <v>168</v>
      </c>
      <c r="AA26" s="546"/>
      <c r="AB26" s="546"/>
      <c r="AC26" s="546"/>
      <c r="AD26" s="546"/>
      <c r="AE26" s="546"/>
      <c r="AF26" s="546"/>
      <c r="AG26" s="547"/>
      <c r="AH26" s="445">
        <v>4</v>
      </c>
      <c r="AI26" s="446"/>
      <c r="AJ26" s="446"/>
      <c r="AK26" s="446"/>
      <c r="AL26" s="488"/>
      <c r="AM26" s="445">
        <v>11532</v>
      </c>
      <c r="AN26" s="446"/>
      <c r="AO26" s="446"/>
      <c r="AP26" s="446"/>
      <c r="AQ26" s="446"/>
      <c r="AR26" s="488"/>
      <c r="AS26" s="445">
        <v>2883</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t="s">
        <v>121</v>
      </c>
      <c r="BO26" s="395"/>
      <c r="BP26" s="395"/>
      <c r="BQ26" s="395"/>
      <c r="BR26" s="395"/>
      <c r="BS26" s="395"/>
      <c r="BT26" s="395"/>
      <c r="BU26" s="396"/>
      <c r="BV26" s="394" t="s">
        <v>121</v>
      </c>
      <c r="BW26" s="395"/>
      <c r="BX26" s="395"/>
      <c r="BY26" s="395"/>
      <c r="BZ26" s="395"/>
      <c r="CA26" s="395"/>
      <c r="CB26" s="395"/>
      <c r="CC26" s="396"/>
      <c r="CD26" s="172"/>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
      <c r="A27" s="163"/>
      <c r="B27" s="565"/>
      <c r="C27" s="541"/>
      <c r="D27" s="542"/>
      <c r="E27" s="444" t="s">
        <v>170</v>
      </c>
      <c r="F27" s="424"/>
      <c r="G27" s="424"/>
      <c r="H27" s="424"/>
      <c r="I27" s="424"/>
      <c r="J27" s="424"/>
      <c r="K27" s="425"/>
      <c r="L27" s="445">
        <v>1</v>
      </c>
      <c r="M27" s="446"/>
      <c r="N27" s="446"/>
      <c r="O27" s="446"/>
      <c r="P27" s="488"/>
      <c r="Q27" s="445">
        <v>3280</v>
      </c>
      <c r="R27" s="446"/>
      <c r="S27" s="446"/>
      <c r="T27" s="446"/>
      <c r="U27" s="446"/>
      <c r="V27" s="488"/>
      <c r="W27" s="540"/>
      <c r="X27" s="541"/>
      <c r="Y27" s="542"/>
      <c r="Z27" s="444" t="s">
        <v>171</v>
      </c>
      <c r="AA27" s="424"/>
      <c r="AB27" s="424"/>
      <c r="AC27" s="424"/>
      <c r="AD27" s="424"/>
      <c r="AE27" s="424"/>
      <c r="AF27" s="424"/>
      <c r="AG27" s="425"/>
      <c r="AH27" s="445" t="s">
        <v>121</v>
      </c>
      <c r="AI27" s="446"/>
      <c r="AJ27" s="446"/>
      <c r="AK27" s="446"/>
      <c r="AL27" s="488"/>
      <c r="AM27" s="445" t="s">
        <v>121</v>
      </c>
      <c r="AN27" s="446"/>
      <c r="AO27" s="446"/>
      <c r="AP27" s="446"/>
      <c r="AQ27" s="446"/>
      <c r="AR27" s="488"/>
      <c r="AS27" s="445" t="s">
        <v>121</v>
      </c>
      <c r="AT27" s="446"/>
      <c r="AU27" s="446"/>
      <c r="AV27" s="446"/>
      <c r="AW27" s="446"/>
      <c r="AX27" s="447"/>
      <c r="AY27" s="489" t="s">
        <v>172</v>
      </c>
      <c r="AZ27" s="490"/>
      <c r="BA27" s="490"/>
      <c r="BB27" s="490"/>
      <c r="BC27" s="490"/>
      <c r="BD27" s="490"/>
      <c r="BE27" s="490"/>
      <c r="BF27" s="490"/>
      <c r="BG27" s="490"/>
      <c r="BH27" s="490"/>
      <c r="BI27" s="490"/>
      <c r="BJ27" s="490"/>
      <c r="BK27" s="490"/>
      <c r="BL27" s="490"/>
      <c r="BM27" s="491"/>
      <c r="BN27" s="513">
        <v>169677</v>
      </c>
      <c r="BO27" s="514"/>
      <c r="BP27" s="514"/>
      <c r="BQ27" s="514"/>
      <c r="BR27" s="514"/>
      <c r="BS27" s="514"/>
      <c r="BT27" s="514"/>
      <c r="BU27" s="515"/>
      <c r="BV27" s="513">
        <v>169630</v>
      </c>
      <c r="BW27" s="514"/>
      <c r="BX27" s="514"/>
      <c r="BY27" s="514"/>
      <c r="BZ27" s="514"/>
      <c r="CA27" s="514"/>
      <c r="CB27" s="514"/>
      <c r="CC27" s="515"/>
      <c r="CD27" s="166"/>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15">
      <c r="A28" s="163"/>
      <c r="B28" s="565"/>
      <c r="C28" s="541"/>
      <c r="D28" s="542"/>
      <c r="E28" s="444" t="s">
        <v>173</v>
      </c>
      <c r="F28" s="424"/>
      <c r="G28" s="424"/>
      <c r="H28" s="424"/>
      <c r="I28" s="424"/>
      <c r="J28" s="424"/>
      <c r="K28" s="425"/>
      <c r="L28" s="445">
        <v>1</v>
      </c>
      <c r="M28" s="446"/>
      <c r="N28" s="446"/>
      <c r="O28" s="446"/>
      <c r="P28" s="488"/>
      <c r="Q28" s="445">
        <v>2710</v>
      </c>
      <c r="R28" s="446"/>
      <c r="S28" s="446"/>
      <c r="T28" s="446"/>
      <c r="U28" s="446"/>
      <c r="V28" s="488"/>
      <c r="W28" s="540"/>
      <c r="X28" s="541"/>
      <c r="Y28" s="542"/>
      <c r="Z28" s="444" t="s">
        <v>174</v>
      </c>
      <c r="AA28" s="424"/>
      <c r="AB28" s="424"/>
      <c r="AC28" s="424"/>
      <c r="AD28" s="424"/>
      <c r="AE28" s="424"/>
      <c r="AF28" s="424"/>
      <c r="AG28" s="425"/>
      <c r="AH28" s="445" t="s">
        <v>121</v>
      </c>
      <c r="AI28" s="446"/>
      <c r="AJ28" s="446"/>
      <c r="AK28" s="446"/>
      <c r="AL28" s="488"/>
      <c r="AM28" s="445" t="s">
        <v>121</v>
      </c>
      <c r="AN28" s="446"/>
      <c r="AO28" s="446"/>
      <c r="AP28" s="446"/>
      <c r="AQ28" s="446"/>
      <c r="AR28" s="488"/>
      <c r="AS28" s="445" t="s">
        <v>121</v>
      </c>
      <c r="AT28" s="446"/>
      <c r="AU28" s="446"/>
      <c r="AV28" s="446"/>
      <c r="AW28" s="446"/>
      <c r="AX28" s="447"/>
      <c r="AY28" s="548" t="s">
        <v>175</v>
      </c>
      <c r="AZ28" s="549"/>
      <c r="BA28" s="549"/>
      <c r="BB28" s="550"/>
      <c r="BC28" s="354" t="s">
        <v>46</v>
      </c>
      <c r="BD28" s="355"/>
      <c r="BE28" s="355"/>
      <c r="BF28" s="355"/>
      <c r="BG28" s="355"/>
      <c r="BH28" s="355"/>
      <c r="BI28" s="355"/>
      <c r="BJ28" s="355"/>
      <c r="BK28" s="355"/>
      <c r="BL28" s="355"/>
      <c r="BM28" s="356"/>
      <c r="BN28" s="357">
        <v>848998</v>
      </c>
      <c r="BO28" s="358"/>
      <c r="BP28" s="358"/>
      <c r="BQ28" s="358"/>
      <c r="BR28" s="358"/>
      <c r="BS28" s="358"/>
      <c r="BT28" s="358"/>
      <c r="BU28" s="359"/>
      <c r="BV28" s="357">
        <v>845681</v>
      </c>
      <c r="BW28" s="358"/>
      <c r="BX28" s="358"/>
      <c r="BY28" s="358"/>
      <c r="BZ28" s="358"/>
      <c r="CA28" s="358"/>
      <c r="CB28" s="358"/>
      <c r="CC28" s="359"/>
      <c r="CD28" s="172"/>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15">
      <c r="A29" s="163"/>
      <c r="B29" s="565"/>
      <c r="C29" s="541"/>
      <c r="D29" s="542"/>
      <c r="E29" s="444" t="s">
        <v>176</v>
      </c>
      <c r="F29" s="424"/>
      <c r="G29" s="424"/>
      <c r="H29" s="424"/>
      <c r="I29" s="424"/>
      <c r="J29" s="424"/>
      <c r="K29" s="425"/>
      <c r="L29" s="445">
        <v>10</v>
      </c>
      <c r="M29" s="446"/>
      <c r="N29" s="446"/>
      <c r="O29" s="446"/>
      <c r="P29" s="488"/>
      <c r="Q29" s="445">
        <v>2510</v>
      </c>
      <c r="R29" s="446"/>
      <c r="S29" s="446"/>
      <c r="T29" s="446"/>
      <c r="U29" s="446"/>
      <c r="V29" s="488"/>
      <c r="W29" s="543"/>
      <c r="X29" s="544"/>
      <c r="Y29" s="545"/>
      <c r="Z29" s="444" t="s">
        <v>177</v>
      </c>
      <c r="AA29" s="424"/>
      <c r="AB29" s="424"/>
      <c r="AC29" s="424"/>
      <c r="AD29" s="424"/>
      <c r="AE29" s="424"/>
      <c r="AF29" s="424"/>
      <c r="AG29" s="425"/>
      <c r="AH29" s="445">
        <v>89</v>
      </c>
      <c r="AI29" s="446"/>
      <c r="AJ29" s="446"/>
      <c r="AK29" s="446"/>
      <c r="AL29" s="488"/>
      <c r="AM29" s="445">
        <v>273586</v>
      </c>
      <c r="AN29" s="446"/>
      <c r="AO29" s="446"/>
      <c r="AP29" s="446"/>
      <c r="AQ29" s="446"/>
      <c r="AR29" s="488"/>
      <c r="AS29" s="445">
        <v>3074</v>
      </c>
      <c r="AT29" s="446"/>
      <c r="AU29" s="446"/>
      <c r="AV29" s="446"/>
      <c r="AW29" s="446"/>
      <c r="AX29" s="447"/>
      <c r="AY29" s="551"/>
      <c r="AZ29" s="552"/>
      <c r="BA29" s="552"/>
      <c r="BB29" s="553"/>
      <c r="BC29" s="428" t="s">
        <v>178</v>
      </c>
      <c r="BD29" s="429"/>
      <c r="BE29" s="429"/>
      <c r="BF29" s="429"/>
      <c r="BG29" s="429"/>
      <c r="BH29" s="429"/>
      <c r="BI29" s="429"/>
      <c r="BJ29" s="429"/>
      <c r="BK29" s="429"/>
      <c r="BL29" s="429"/>
      <c r="BM29" s="430"/>
      <c r="BN29" s="394">
        <v>451148</v>
      </c>
      <c r="BO29" s="395"/>
      <c r="BP29" s="395"/>
      <c r="BQ29" s="395"/>
      <c r="BR29" s="395"/>
      <c r="BS29" s="395"/>
      <c r="BT29" s="395"/>
      <c r="BU29" s="396"/>
      <c r="BV29" s="394">
        <v>329041</v>
      </c>
      <c r="BW29" s="395"/>
      <c r="BX29" s="395"/>
      <c r="BY29" s="395"/>
      <c r="BZ29" s="395"/>
      <c r="CA29" s="395"/>
      <c r="CB29" s="395"/>
      <c r="CC29" s="396"/>
      <c r="CD29" s="166"/>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179</v>
      </c>
      <c r="X30" s="562"/>
      <c r="Y30" s="562"/>
      <c r="Z30" s="562"/>
      <c r="AA30" s="562"/>
      <c r="AB30" s="562"/>
      <c r="AC30" s="562"/>
      <c r="AD30" s="562"/>
      <c r="AE30" s="562"/>
      <c r="AF30" s="562"/>
      <c r="AG30" s="563"/>
      <c r="AH30" s="521">
        <v>99.2</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3676191</v>
      </c>
      <c r="BO30" s="514"/>
      <c r="BP30" s="514"/>
      <c r="BQ30" s="514"/>
      <c r="BR30" s="514"/>
      <c r="BS30" s="514"/>
      <c r="BT30" s="514"/>
      <c r="BU30" s="515"/>
      <c r="BV30" s="513">
        <v>3506035</v>
      </c>
      <c r="BW30" s="514"/>
      <c r="BX30" s="514"/>
      <c r="BY30" s="514"/>
      <c r="BZ30" s="514"/>
      <c r="CA30" s="514"/>
      <c r="CB30" s="514"/>
      <c r="CC30" s="515"/>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15">
      <c r="A31" s="163"/>
      <c r="B31" s="188"/>
      <c r="DI31" s="189"/>
    </row>
    <row r="32" spans="1:113" ht="13.5" customHeight="1" x14ac:dyDescent="0.15">
      <c r="A32" s="163"/>
      <c r="B32" s="190"/>
      <c r="C32" s="557" t="s">
        <v>180</v>
      </c>
      <c r="D32" s="557"/>
      <c r="E32" s="557"/>
      <c r="F32" s="557"/>
      <c r="G32" s="557"/>
      <c r="H32" s="557"/>
      <c r="I32" s="557"/>
      <c r="J32" s="557"/>
      <c r="K32" s="557"/>
      <c r="L32" s="557"/>
      <c r="M32" s="557"/>
      <c r="N32" s="557"/>
      <c r="O32" s="557"/>
      <c r="P32" s="557"/>
      <c r="Q32" s="557"/>
      <c r="R32" s="557"/>
      <c r="S32" s="557"/>
      <c r="U32" s="398" t="s">
        <v>181</v>
      </c>
      <c r="V32" s="398"/>
      <c r="W32" s="398"/>
      <c r="X32" s="398"/>
      <c r="Y32" s="398"/>
      <c r="Z32" s="398"/>
      <c r="AA32" s="398"/>
      <c r="AB32" s="398"/>
      <c r="AC32" s="398"/>
      <c r="AD32" s="398"/>
      <c r="AE32" s="398"/>
      <c r="AF32" s="398"/>
      <c r="AG32" s="398"/>
      <c r="AH32" s="398"/>
      <c r="AI32" s="398"/>
      <c r="AJ32" s="398"/>
      <c r="AK32" s="398"/>
      <c r="AM32" s="398" t="s">
        <v>182</v>
      </c>
      <c r="AN32" s="398"/>
      <c r="AO32" s="398"/>
      <c r="AP32" s="398"/>
      <c r="AQ32" s="398"/>
      <c r="AR32" s="398"/>
      <c r="AS32" s="398"/>
      <c r="AT32" s="398"/>
      <c r="AU32" s="398"/>
      <c r="AV32" s="398"/>
      <c r="AW32" s="398"/>
      <c r="AX32" s="398"/>
      <c r="AY32" s="398"/>
      <c r="AZ32" s="398"/>
      <c r="BA32" s="398"/>
      <c r="BB32" s="398"/>
      <c r="BC32" s="398"/>
      <c r="BE32" s="398" t="s">
        <v>183</v>
      </c>
      <c r="BF32" s="398"/>
      <c r="BG32" s="398"/>
      <c r="BH32" s="398"/>
      <c r="BI32" s="398"/>
      <c r="BJ32" s="398"/>
      <c r="BK32" s="398"/>
      <c r="BL32" s="398"/>
      <c r="BM32" s="398"/>
      <c r="BN32" s="398"/>
      <c r="BO32" s="398"/>
      <c r="BP32" s="398"/>
      <c r="BQ32" s="398"/>
      <c r="BR32" s="398"/>
      <c r="BS32" s="398"/>
      <c r="BT32" s="398"/>
      <c r="BU32" s="398"/>
      <c r="BW32" s="398" t="s">
        <v>184</v>
      </c>
      <c r="BX32" s="398"/>
      <c r="BY32" s="398"/>
      <c r="BZ32" s="398"/>
      <c r="CA32" s="398"/>
      <c r="CB32" s="398"/>
      <c r="CC32" s="398"/>
      <c r="CD32" s="398"/>
      <c r="CE32" s="398"/>
      <c r="CF32" s="398"/>
      <c r="CG32" s="398"/>
      <c r="CH32" s="398"/>
      <c r="CI32" s="398"/>
      <c r="CJ32" s="398"/>
      <c r="CK32" s="398"/>
      <c r="CL32" s="398"/>
      <c r="CM32" s="398"/>
      <c r="CO32" s="398" t="s">
        <v>185</v>
      </c>
      <c r="CP32" s="398"/>
      <c r="CQ32" s="398"/>
      <c r="CR32" s="398"/>
      <c r="CS32" s="398"/>
      <c r="CT32" s="398"/>
      <c r="CU32" s="398"/>
      <c r="CV32" s="398"/>
      <c r="CW32" s="398"/>
      <c r="CX32" s="398"/>
      <c r="CY32" s="398"/>
      <c r="CZ32" s="398"/>
      <c r="DA32" s="398"/>
      <c r="DB32" s="398"/>
      <c r="DC32" s="398"/>
      <c r="DD32" s="398"/>
      <c r="DE32" s="398"/>
      <c r="DI32" s="189"/>
    </row>
    <row r="33" spans="1:113" ht="13.5" customHeight="1" x14ac:dyDescent="0.15">
      <c r="A33" s="163"/>
      <c r="B33" s="190"/>
      <c r="C33" s="418" t="s">
        <v>186</v>
      </c>
      <c r="D33" s="418"/>
      <c r="E33" s="383" t="s">
        <v>187</v>
      </c>
      <c r="F33" s="383"/>
      <c r="G33" s="383"/>
      <c r="H33" s="383"/>
      <c r="I33" s="383"/>
      <c r="J33" s="383"/>
      <c r="K33" s="383"/>
      <c r="L33" s="383"/>
      <c r="M33" s="383"/>
      <c r="N33" s="383"/>
      <c r="O33" s="383"/>
      <c r="P33" s="383"/>
      <c r="Q33" s="383"/>
      <c r="R33" s="383"/>
      <c r="S33" s="383"/>
      <c r="T33" s="167"/>
      <c r="U33" s="418" t="s">
        <v>186</v>
      </c>
      <c r="V33" s="418"/>
      <c r="W33" s="383" t="s">
        <v>187</v>
      </c>
      <c r="X33" s="383"/>
      <c r="Y33" s="383"/>
      <c r="Z33" s="383"/>
      <c r="AA33" s="383"/>
      <c r="AB33" s="383"/>
      <c r="AC33" s="383"/>
      <c r="AD33" s="383"/>
      <c r="AE33" s="383"/>
      <c r="AF33" s="383"/>
      <c r="AG33" s="383"/>
      <c r="AH33" s="383"/>
      <c r="AI33" s="383"/>
      <c r="AJ33" s="383"/>
      <c r="AK33" s="383"/>
      <c r="AL33" s="167"/>
      <c r="AM33" s="418" t="s">
        <v>186</v>
      </c>
      <c r="AN33" s="418"/>
      <c r="AO33" s="383" t="s">
        <v>187</v>
      </c>
      <c r="AP33" s="383"/>
      <c r="AQ33" s="383"/>
      <c r="AR33" s="383"/>
      <c r="AS33" s="383"/>
      <c r="AT33" s="383"/>
      <c r="AU33" s="383"/>
      <c r="AV33" s="383"/>
      <c r="AW33" s="383"/>
      <c r="AX33" s="383"/>
      <c r="AY33" s="383"/>
      <c r="AZ33" s="383"/>
      <c r="BA33" s="383"/>
      <c r="BB33" s="383"/>
      <c r="BC33" s="383"/>
      <c r="BD33" s="173"/>
      <c r="BE33" s="383" t="s">
        <v>188</v>
      </c>
      <c r="BF33" s="383"/>
      <c r="BG33" s="383" t="s">
        <v>189</v>
      </c>
      <c r="BH33" s="383"/>
      <c r="BI33" s="383"/>
      <c r="BJ33" s="383"/>
      <c r="BK33" s="383"/>
      <c r="BL33" s="383"/>
      <c r="BM33" s="383"/>
      <c r="BN33" s="383"/>
      <c r="BO33" s="383"/>
      <c r="BP33" s="383"/>
      <c r="BQ33" s="383"/>
      <c r="BR33" s="383"/>
      <c r="BS33" s="383"/>
      <c r="BT33" s="383"/>
      <c r="BU33" s="383"/>
      <c r="BV33" s="173"/>
      <c r="BW33" s="418" t="s">
        <v>188</v>
      </c>
      <c r="BX33" s="418"/>
      <c r="BY33" s="383" t="s">
        <v>190</v>
      </c>
      <c r="BZ33" s="383"/>
      <c r="CA33" s="383"/>
      <c r="CB33" s="383"/>
      <c r="CC33" s="383"/>
      <c r="CD33" s="383"/>
      <c r="CE33" s="383"/>
      <c r="CF33" s="383"/>
      <c r="CG33" s="383"/>
      <c r="CH33" s="383"/>
      <c r="CI33" s="383"/>
      <c r="CJ33" s="383"/>
      <c r="CK33" s="383"/>
      <c r="CL33" s="383"/>
      <c r="CM33" s="383"/>
      <c r="CN33" s="167"/>
      <c r="CO33" s="418" t="s">
        <v>186</v>
      </c>
      <c r="CP33" s="418"/>
      <c r="CQ33" s="383" t="s">
        <v>191</v>
      </c>
      <c r="CR33" s="383"/>
      <c r="CS33" s="383"/>
      <c r="CT33" s="383"/>
      <c r="CU33" s="383"/>
      <c r="CV33" s="383"/>
      <c r="CW33" s="383"/>
      <c r="CX33" s="383"/>
      <c r="CY33" s="383"/>
      <c r="CZ33" s="383"/>
      <c r="DA33" s="383"/>
      <c r="DB33" s="383"/>
      <c r="DC33" s="383"/>
      <c r="DD33" s="383"/>
      <c r="DE33" s="383"/>
      <c r="DF33" s="167"/>
      <c r="DG33" s="583" t="s">
        <v>192</v>
      </c>
      <c r="DH33" s="583"/>
      <c r="DI33" s="168"/>
    </row>
    <row r="34" spans="1:113" ht="32.25" customHeight="1" x14ac:dyDescent="0.15">
      <c r="A34" s="163"/>
      <c r="B34" s="190"/>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2</v>
      </c>
      <c r="V34" s="584"/>
      <c r="W34" s="585" t="str">
        <f>IF('各会計、関係団体の財政状況及び健全化判断比率'!B28="","",'各会計、関係団体の財政状況及び健全化判断比率'!B28)</f>
        <v>国民健康保険事業特別会計</v>
      </c>
      <c r="X34" s="585"/>
      <c r="Y34" s="585"/>
      <c r="Z34" s="585"/>
      <c r="AA34" s="585"/>
      <c r="AB34" s="585"/>
      <c r="AC34" s="585"/>
      <c r="AD34" s="585"/>
      <c r="AE34" s="585"/>
      <c r="AF34" s="585"/>
      <c r="AG34" s="585"/>
      <c r="AH34" s="585"/>
      <c r="AI34" s="585"/>
      <c r="AJ34" s="585"/>
      <c r="AK34" s="585"/>
      <c r="AL34" s="163"/>
      <c r="AM34" s="584">
        <f>IF(AO34="","",MAX(C34:D43,U34:V43)+1)</f>
        <v>5</v>
      </c>
      <c r="AN34" s="584"/>
      <c r="AO34" s="585" t="str">
        <f>IF('各会計、関係団体の財政状況及び健全化判断比率'!B31="","",'各会計、関係団体の財政状況及び健全化判断比率'!B31)</f>
        <v>上水道事業会計</v>
      </c>
      <c r="AP34" s="585"/>
      <c r="AQ34" s="585"/>
      <c r="AR34" s="585"/>
      <c r="AS34" s="585"/>
      <c r="AT34" s="585"/>
      <c r="AU34" s="585"/>
      <c r="AV34" s="585"/>
      <c r="AW34" s="585"/>
      <c r="AX34" s="585"/>
      <c r="AY34" s="585"/>
      <c r="AZ34" s="585"/>
      <c r="BA34" s="585"/>
      <c r="BB34" s="585"/>
      <c r="BC34" s="585"/>
      <c r="BD34" s="163"/>
      <c r="BE34" s="584" t="str">
        <f>IF(BG34="","",MAX(C34:D43,U34:V43,AM34:AN43)+1)</f>
        <v/>
      </c>
      <c r="BF34" s="584"/>
      <c r="BG34" s="585"/>
      <c r="BH34" s="585"/>
      <c r="BI34" s="585"/>
      <c r="BJ34" s="585"/>
      <c r="BK34" s="585"/>
      <c r="BL34" s="585"/>
      <c r="BM34" s="585"/>
      <c r="BN34" s="585"/>
      <c r="BO34" s="585"/>
      <c r="BP34" s="585"/>
      <c r="BQ34" s="585"/>
      <c r="BR34" s="585"/>
      <c r="BS34" s="585"/>
      <c r="BT34" s="585"/>
      <c r="BU34" s="585"/>
      <c r="BV34" s="163"/>
      <c r="BW34" s="584">
        <f>IF(BY34="","",MAX(C34:D43,U34:V43,AM34:AN43,BE34:BF43)+1)</f>
        <v>8</v>
      </c>
      <c r="BX34" s="584"/>
      <c r="BY34" s="585" t="str">
        <f>IF('各会計、関係団体の財政状況及び健全化判断比率'!B68="","",'各会計、関係団体の財政状況及び健全化判断比率'!B68)</f>
        <v>東彼地区保健福祉組合（一般会計）</v>
      </c>
      <c r="BZ34" s="585"/>
      <c r="CA34" s="585"/>
      <c r="CB34" s="585"/>
      <c r="CC34" s="585"/>
      <c r="CD34" s="585"/>
      <c r="CE34" s="585"/>
      <c r="CF34" s="585"/>
      <c r="CG34" s="585"/>
      <c r="CH34" s="585"/>
      <c r="CI34" s="585"/>
      <c r="CJ34" s="585"/>
      <c r="CK34" s="585"/>
      <c r="CL34" s="585"/>
      <c r="CM34" s="585"/>
      <c r="CN34" s="163"/>
      <c r="CO34" s="584">
        <f>IF(CQ34="","",MAX(C34:D43,U34:V43,AM34:AN43,BE34:BF43,BW34:BX43)+1)</f>
        <v>18</v>
      </c>
      <c r="CP34" s="584"/>
      <c r="CQ34" s="585" t="str">
        <f>IF('各会計、関係団体の財政状況及び健全化判断比率'!BS7="","",'各会計、関係団体の財政状況及び健全化判断比率'!BS7)</f>
        <v>長崎県林業公社</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〇</v>
      </c>
      <c r="DH34" s="586"/>
      <c r="DI34" s="168"/>
    </row>
    <row r="35" spans="1:113" ht="32.25" customHeight="1" x14ac:dyDescent="0.15">
      <c r="A35" s="163"/>
      <c r="B35" s="190"/>
      <c r="C35" s="584" t="str">
        <f>IF(E35="","",C34+1)</f>
        <v/>
      </c>
      <c r="D35" s="584"/>
      <c r="E35" s="585" t="str">
        <f>IF('各会計、関係団体の財政状況及び健全化判断比率'!B8="","",'各会計、関係団体の財政状況及び健全化判断比率'!B8)</f>
        <v/>
      </c>
      <c r="F35" s="585"/>
      <c r="G35" s="585"/>
      <c r="H35" s="585"/>
      <c r="I35" s="585"/>
      <c r="J35" s="585"/>
      <c r="K35" s="585"/>
      <c r="L35" s="585"/>
      <c r="M35" s="585"/>
      <c r="N35" s="585"/>
      <c r="O35" s="585"/>
      <c r="P35" s="585"/>
      <c r="Q35" s="585"/>
      <c r="R35" s="585"/>
      <c r="S35" s="585"/>
      <c r="T35" s="163"/>
      <c r="U35" s="584">
        <f>IF(W35="","",U34+1)</f>
        <v>3</v>
      </c>
      <c r="V35" s="584"/>
      <c r="W35" s="585" t="str">
        <f>IF('各会計、関係団体の財政状況及び健全化判断比率'!B29="","",'各会計、関係団体の財政状況及び健全化判断比率'!B29)</f>
        <v>介護保険事業特別会計</v>
      </c>
      <c r="X35" s="585"/>
      <c r="Y35" s="585"/>
      <c r="Z35" s="585"/>
      <c r="AA35" s="585"/>
      <c r="AB35" s="585"/>
      <c r="AC35" s="585"/>
      <c r="AD35" s="585"/>
      <c r="AE35" s="585"/>
      <c r="AF35" s="585"/>
      <c r="AG35" s="585"/>
      <c r="AH35" s="585"/>
      <c r="AI35" s="585"/>
      <c r="AJ35" s="585"/>
      <c r="AK35" s="585"/>
      <c r="AL35" s="163"/>
      <c r="AM35" s="584">
        <f t="shared" ref="AM35:AM43" si="0">IF(AO35="","",AM34+1)</f>
        <v>6</v>
      </c>
      <c r="AN35" s="584"/>
      <c r="AO35" s="585" t="str">
        <f>IF('各会計、関係団体の財政状況及び健全化判断比率'!B32="","",'各会計、関係団体の財政状況及び健全化判断比率'!B32)</f>
        <v>工業用水道事業会計</v>
      </c>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9</v>
      </c>
      <c r="BX35" s="584"/>
      <c r="BY35" s="585" t="str">
        <f>IF('各会計、関係団体の財政状況及び健全化判断比率'!B69="","",'各会計、関係団体の財政状況及び健全化判断比率'!B69)</f>
        <v>　〃　介護保険会計（サービス認定）</v>
      </c>
      <c r="BZ35" s="585"/>
      <c r="CA35" s="585"/>
      <c r="CB35" s="585"/>
      <c r="CC35" s="585"/>
      <c r="CD35" s="585"/>
      <c r="CE35" s="585"/>
      <c r="CF35" s="585"/>
      <c r="CG35" s="585"/>
      <c r="CH35" s="585"/>
      <c r="CI35" s="585"/>
      <c r="CJ35" s="585"/>
      <c r="CK35" s="585"/>
      <c r="CL35" s="585"/>
      <c r="CM35" s="585"/>
      <c r="CN35" s="163"/>
      <c r="CO35" s="584" t="str">
        <f t="shared" ref="CO35:CO43" si="3">IF(CQ35="","",CO34+1)</f>
        <v/>
      </c>
      <c r="CP35" s="584"/>
      <c r="CQ35" s="585" t="str">
        <f>IF('各会計、関係団体の財政状況及び健全化判断比率'!BS8="","",'各会計、関係団体の財政状況及び健全化判断比率'!BS8)</f>
        <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68"/>
    </row>
    <row r="36" spans="1:113" ht="32.25" customHeight="1" x14ac:dyDescent="0.15">
      <c r="A36" s="163"/>
      <c r="B36" s="190"/>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63"/>
      <c r="U36" s="584">
        <f t="shared" ref="U36:U43" si="4">IF(W36="","",U35+1)</f>
        <v>4</v>
      </c>
      <c r="V36" s="584"/>
      <c r="W36" s="585" t="str">
        <f>IF('各会計、関係団体の財政状況及び健全化判断比率'!B30="","",'各会計、関係団体の財政状況及び健全化判断比率'!B30)</f>
        <v>後期高齢者医療特別会計</v>
      </c>
      <c r="X36" s="585"/>
      <c r="Y36" s="585"/>
      <c r="Z36" s="585"/>
      <c r="AA36" s="585"/>
      <c r="AB36" s="585"/>
      <c r="AC36" s="585"/>
      <c r="AD36" s="585"/>
      <c r="AE36" s="585"/>
      <c r="AF36" s="585"/>
      <c r="AG36" s="585"/>
      <c r="AH36" s="585"/>
      <c r="AI36" s="585"/>
      <c r="AJ36" s="585"/>
      <c r="AK36" s="585"/>
      <c r="AL36" s="163"/>
      <c r="AM36" s="584">
        <f t="shared" si="0"/>
        <v>7</v>
      </c>
      <c r="AN36" s="584"/>
      <c r="AO36" s="585" t="str">
        <f>IF('各会計、関係団体の財政状況及び健全化判断比率'!B33="","",'各会計、関係団体の財政状況及び健全化判断比率'!B33)</f>
        <v>下水道事業会計</v>
      </c>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10</v>
      </c>
      <c r="BX36" s="584"/>
      <c r="BY36" s="585" t="str">
        <f>IF('各会計、関係団体の財政状況及び健全化判断比率'!B70="","",'各会計、関係団体の財政状況及び健全化判断比率'!B70)</f>
        <v>長崎県後期高齢者医療広域連合（普通会計）</v>
      </c>
      <c r="BZ36" s="585"/>
      <c r="CA36" s="585"/>
      <c r="CB36" s="585"/>
      <c r="CC36" s="585"/>
      <c r="CD36" s="585"/>
      <c r="CE36" s="585"/>
      <c r="CF36" s="585"/>
      <c r="CG36" s="585"/>
      <c r="CH36" s="585"/>
      <c r="CI36" s="585"/>
      <c r="CJ36" s="585"/>
      <c r="CK36" s="585"/>
      <c r="CL36" s="585"/>
      <c r="CM36" s="585"/>
      <c r="CN36" s="163"/>
      <c r="CO36" s="584" t="str">
        <f t="shared" si="3"/>
        <v/>
      </c>
      <c r="CP36" s="584"/>
      <c r="CQ36" s="585" t="str">
        <f>IF('各会計、関係団体の財政状況及び健全化判断比率'!BS9="","",'各会計、関係団体の財政状況及び健全化判断比率'!BS9)</f>
        <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68"/>
    </row>
    <row r="37" spans="1:113" ht="32.25" customHeight="1" x14ac:dyDescent="0.15">
      <c r="A37" s="163"/>
      <c r="B37" s="190"/>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t="str">
        <f t="shared" si="4"/>
        <v/>
      </c>
      <c r="V37" s="584"/>
      <c r="W37" s="585"/>
      <c r="X37" s="585"/>
      <c r="Y37" s="585"/>
      <c r="Z37" s="585"/>
      <c r="AA37" s="585"/>
      <c r="AB37" s="585"/>
      <c r="AC37" s="585"/>
      <c r="AD37" s="585"/>
      <c r="AE37" s="585"/>
      <c r="AF37" s="585"/>
      <c r="AG37" s="585"/>
      <c r="AH37" s="585"/>
      <c r="AI37" s="585"/>
      <c r="AJ37" s="585"/>
      <c r="AK37" s="585"/>
      <c r="AL37" s="163"/>
      <c r="AM37" s="584" t="str">
        <f t="shared" si="0"/>
        <v/>
      </c>
      <c r="AN37" s="584"/>
      <c r="AO37" s="585"/>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11</v>
      </c>
      <c r="BX37" s="584"/>
      <c r="BY37" s="585" t="str">
        <f>IF('各会計、関係団体の財政状況及び健全化判断比率'!B71="","",'各会計、関係団体の財政状況及び健全化判断比率'!B71)</f>
        <v>　〃　　　　　　　　　　　（事業会計）</v>
      </c>
      <c r="BZ37" s="585"/>
      <c r="CA37" s="585"/>
      <c r="CB37" s="585"/>
      <c r="CC37" s="585"/>
      <c r="CD37" s="585"/>
      <c r="CE37" s="585"/>
      <c r="CF37" s="585"/>
      <c r="CG37" s="585"/>
      <c r="CH37" s="585"/>
      <c r="CI37" s="585"/>
      <c r="CJ37" s="585"/>
      <c r="CK37" s="585"/>
      <c r="CL37" s="585"/>
      <c r="CM37" s="585"/>
      <c r="CN37" s="163"/>
      <c r="CO37" s="584" t="str">
        <f t="shared" si="3"/>
        <v/>
      </c>
      <c r="CP37" s="584"/>
      <c r="CQ37" s="585" t="str">
        <f>IF('各会計、関係団体の財政状況及び健全化判断比率'!BS10="","",'各会計、関係団体の財政状況及び健全化判断比率'!BS10)</f>
        <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68"/>
    </row>
    <row r="38" spans="1:113" ht="32.25" customHeight="1" x14ac:dyDescent="0.15">
      <c r="A38" s="163"/>
      <c r="B38" s="190"/>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12</v>
      </c>
      <c r="BX38" s="584"/>
      <c r="BY38" s="585" t="str">
        <f>IF('各会計、関係団体の財政状況及び健全化判断比率'!B72="","",'各会計、関係団体の財政状況及び健全化判断比率'!B72)</f>
        <v>長崎県市町村総合事務組合（一般会計）</v>
      </c>
      <c r="BZ38" s="585"/>
      <c r="CA38" s="585"/>
      <c r="CB38" s="585"/>
      <c r="CC38" s="585"/>
      <c r="CD38" s="585"/>
      <c r="CE38" s="585"/>
      <c r="CF38" s="585"/>
      <c r="CG38" s="585"/>
      <c r="CH38" s="585"/>
      <c r="CI38" s="585"/>
      <c r="CJ38" s="585"/>
      <c r="CK38" s="585"/>
      <c r="CL38" s="585"/>
      <c r="CM38" s="585"/>
      <c r="CN38" s="163"/>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68"/>
    </row>
    <row r="39" spans="1:113" ht="32.25" customHeight="1" x14ac:dyDescent="0.15">
      <c r="A39" s="163"/>
      <c r="B39" s="190"/>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f t="shared" si="2"/>
        <v>13</v>
      </c>
      <c r="BX39" s="584"/>
      <c r="BY39" s="585" t="str">
        <f>IF('各会計、関係団体の財政状況及び健全化判断比率'!B73="","",'各会計、関係団体の財政状況及び健全化判断比率'!B73)</f>
        <v>　〃　（市町村会館管理事業特別会計）</v>
      </c>
      <c r="BZ39" s="585"/>
      <c r="CA39" s="585"/>
      <c r="CB39" s="585"/>
      <c r="CC39" s="585"/>
      <c r="CD39" s="585"/>
      <c r="CE39" s="585"/>
      <c r="CF39" s="585"/>
      <c r="CG39" s="585"/>
      <c r="CH39" s="585"/>
      <c r="CI39" s="585"/>
      <c r="CJ39" s="585"/>
      <c r="CK39" s="585"/>
      <c r="CL39" s="585"/>
      <c r="CM39" s="585"/>
      <c r="CN39" s="163"/>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68"/>
    </row>
    <row r="40" spans="1:113" ht="32.25" customHeight="1" x14ac:dyDescent="0.15">
      <c r="A40" s="163"/>
      <c r="B40" s="190"/>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f t="shared" si="2"/>
        <v>14</v>
      </c>
      <c r="BX40" s="584"/>
      <c r="BY40" s="585" t="str">
        <f>IF('各会計、関係団体の財政状況及び健全化判断比率'!B74="","",'各会計、関係団体の財政状況及び健全化判断比率'!B74)</f>
        <v>　〃　（市町村会館馬町別館管理事業特別会計）</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68"/>
    </row>
    <row r="41" spans="1:113" ht="32.25" customHeight="1" x14ac:dyDescent="0.15">
      <c r="A41" s="163"/>
      <c r="B41" s="190"/>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f t="shared" si="2"/>
        <v>15</v>
      </c>
      <c r="BX41" s="584"/>
      <c r="BY41" s="585" t="str">
        <f>IF('各会計、関係団体の財政状況及び健全化判断比率'!B75="","",'各会計、関係団体の財政状況及び健全化判断比率'!B75)</f>
        <v>　〃　（公平委員会事業特別会計）</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68"/>
    </row>
    <row r="42" spans="1:113" ht="32.25" customHeight="1" x14ac:dyDescent="0.15">
      <c r="B42" s="190"/>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f t="shared" si="2"/>
        <v>16</v>
      </c>
      <c r="BX42" s="584"/>
      <c r="BY42" s="585" t="str">
        <f>IF('各会計、関係団体の財政状況及び健全化判断比率'!B76="","",'各会計、関係団体の財政状況及び健全化判断比率'!B76)</f>
        <v>　〃　（行政不服審査会事業特別会計）</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68"/>
    </row>
    <row r="43" spans="1:113" ht="32.25" customHeight="1" x14ac:dyDescent="0.15">
      <c r="B43" s="190"/>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f t="shared" si="2"/>
        <v>17</v>
      </c>
      <c r="BX43" s="584"/>
      <c r="BY43" s="585" t="str">
        <f>IF('各会計、関係団体の財政状況及び健全化判断比率'!B77="","",'各会計、関係団体の財政状況及び健全化判断比率'!B77)</f>
        <v>　〃　（交通災害共済事業特別会計）</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68"/>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587" t="s">
        <v>194</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15">
      <c r="E47" s="587" t="s">
        <v>195</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15">
      <c r="E48" s="587" t="s">
        <v>196</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15">
      <c r="E49" s="588" t="s">
        <v>197</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15">
      <c r="E50" s="587" t="s">
        <v>198</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15">
      <c r="E51" s="587" t="s">
        <v>199</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15">
      <c r="E52" s="587" t="s">
        <v>200</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15">
      <c r="E53" s="587" t="s">
        <v>201</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15"/>
    <row r="55" spans="5:113" x14ac:dyDescent="0.15"/>
    <row r="56" spans="5:113" x14ac:dyDescent="0.15"/>
  </sheetData>
  <sheetProtection algorithmName="SHA-512" hashValue="q+RQJ6jjo3Aj1JMzEOsUxS+n0yHqsfxX7GM6HgU0HQYCGZXDdoJEy4SoU52m/MJDmuINX1gQUdxkzck40fPgjQ==" saltValue="7Z+EDLMNPWyG4oaMTXfrg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70" zoomScaleNormal="70" workbookViewId="0">
      <selection activeCell="B40" sqref="B40:Q40"/>
    </sheetView>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202</v>
      </c>
      <c r="DI1" s="590"/>
      <c r="DJ1" s="590"/>
      <c r="DK1" s="590"/>
      <c r="DL1" s="590"/>
      <c r="DM1" s="590"/>
      <c r="DN1" s="591"/>
      <c r="DO1" s="196"/>
      <c r="DP1" s="589" t="s">
        <v>203</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592" t="s">
        <v>205</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206</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207</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15">
      <c r="B4" s="592" t="s">
        <v>1</v>
      </c>
      <c r="C4" s="593"/>
      <c r="D4" s="593"/>
      <c r="E4" s="593"/>
      <c r="F4" s="593"/>
      <c r="G4" s="593"/>
      <c r="H4" s="593"/>
      <c r="I4" s="593"/>
      <c r="J4" s="593"/>
      <c r="K4" s="593"/>
      <c r="L4" s="593"/>
      <c r="M4" s="593"/>
      <c r="N4" s="593"/>
      <c r="O4" s="593"/>
      <c r="P4" s="593"/>
      <c r="Q4" s="594"/>
      <c r="R4" s="592" t="s">
        <v>208</v>
      </c>
      <c r="S4" s="593"/>
      <c r="T4" s="593"/>
      <c r="U4" s="593"/>
      <c r="V4" s="593"/>
      <c r="W4" s="593"/>
      <c r="X4" s="593"/>
      <c r="Y4" s="594"/>
      <c r="Z4" s="592" t="s">
        <v>209</v>
      </c>
      <c r="AA4" s="593"/>
      <c r="AB4" s="593"/>
      <c r="AC4" s="594"/>
      <c r="AD4" s="592" t="s">
        <v>210</v>
      </c>
      <c r="AE4" s="593"/>
      <c r="AF4" s="593"/>
      <c r="AG4" s="593"/>
      <c r="AH4" s="593"/>
      <c r="AI4" s="593"/>
      <c r="AJ4" s="593"/>
      <c r="AK4" s="594"/>
      <c r="AL4" s="592" t="s">
        <v>209</v>
      </c>
      <c r="AM4" s="593"/>
      <c r="AN4" s="593"/>
      <c r="AO4" s="594"/>
      <c r="AP4" s="595" t="s">
        <v>211</v>
      </c>
      <c r="AQ4" s="595"/>
      <c r="AR4" s="595"/>
      <c r="AS4" s="595"/>
      <c r="AT4" s="595"/>
      <c r="AU4" s="595"/>
      <c r="AV4" s="595"/>
      <c r="AW4" s="595"/>
      <c r="AX4" s="595"/>
      <c r="AY4" s="595"/>
      <c r="AZ4" s="595"/>
      <c r="BA4" s="595"/>
      <c r="BB4" s="595"/>
      <c r="BC4" s="595"/>
      <c r="BD4" s="595"/>
      <c r="BE4" s="595"/>
      <c r="BF4" s="595"/>
      <c r="BG4" s="595" t="s">
        <v>212</v>
      </c>
      <c r="BH4" s="595"/>
      <c r="BI4" s="595"/>
      <c r="BJ4" s="595"/>
      <c r="BK4" s="595"/>
      <c r="BL4" s="595"/>
      <c r="BM4" s="595"/>
      <c r="BN4" s="595"/>
      <c r="BO4" s="595" t="s">
        <v>209</v>
      </c>
      <c r="BP4" s="595"/>
      <c r="BQ4" s="595"/>
      <c r="BR4" s="595"/>
      <c r="BS4" s="595" t="s">
        <v>213</v>
      </c>
      <c r="BT4" s="595"/>
      <c r="BU4" s="595"/>
      <c r="BV4" s="595"/>
      <c r="BW4" s="595"/>
      <c r="BX4" s="595"/>
      <c r="BY4" s="595"/>
      <c r="BZ4" s="595"/>
      <c r="CA4" s="595"/>
      <c r="CB4" s="595"/>
      <c r="CD4" s="592" t="s">
        <v>214</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15">
      <c r="B5" s="596" t="s">
        <v>215</v>
      </c>
      <c r="C5" s="597"/>
      <c r="D5" s="597"/>
      <c r="E5" s="597"/>
      <c r="F5" s="597"/>
      <c r="G5" s="597"/>
      <c r="H5" s="597"/>
      <c r="I5" s="597"/>
      <c r="J5" s="597"/>
      <c r="K5" s="597"/>
      <c r="L5" s="597"/>
      <c r="M5" s="597"/>
      <c r="N5" s="597"/>
      <c r="O5" s="597"/>
      <c r="P5" s="597"/>
      <c r="Q5" s="598"/>
      <c r="R5" s="599">
        <v>1312396</v>
      </c>
      <c r="S5" s="600"/>
      <c r="T5" s="600"/>
      <c r="U5" s="600"/>
      <c r="V5" s="600"/>
      <c r="W5" s="600"/>
      <c r="X5" s="600"/>
      <c r="Y5" s="601"/>
      <c r="Z5" s="602">
        <v>12.7</v>
      </c>
      <c r="AA5" s="602"/>
      <c r="AB5" s="602"/>
      <c r="AC5" s="602"/>
      <c r="AD5" s="603">
        <v>1312396</v>
      </c>
      <c r="AE5" s="603"/>
      <c r="AF5" s="603"/>
      <c r="AG5" s="603"/>
      <c r="AH5" s="603"/>
      <c r="AI5" s="603"/>
      <c r="AJ5" s="603"/>
      <c r="AK5" s="603"/>
      <c r="AL5" s="604">
        <v>31.6</v>
      </c>
      <c r="AM5" s="605"/>
      <c r="AN5" s="605"/>
      <c r="AO5" s="606"/>
      <c r="AP5" s="596" t="s">
        <v>216</v>
      </c>
      <c r="AQ5" s="597"/>
      <c r="AR5" s="597"/>
      <c r="AS5" s="597"/>
      <c r="AT5" s="597"/>
      <c r="AU5" s="597"/>
      <c r="AV5" s="597"/>
      <c r="AW5" s="597"/>
      <c r="AX5" s="597"/>
      <c r="AY5" s="597"/>
      <c r="AZ5" s="597"/>
      <c r="BA5" s="597"/>
      <c r="BB5" s="597"/>
      <c r="BC5" s="597"/>
      <c r="BD5" s="597"/>
      <c r="BE5" s="597"/>
      <c r="BF5" s="598"/>
      <c r="BG5" s="610">
        <v>1310420</v>
      </c>
      <c r="BH5" s="611"/>
      <c r="BI5" s="611"/>
      <c r="BJ5" s="611"/>
      <c r="BK5" s="611"/>
      <c r="BL5" s="611"/>
      <c r="BM5" s="611"/>
      <c r="BN5" s="612"/>
      <c r="BO5" s="613">
        <v>99.8</v>
      </c>
      <c r="BP5" s="613"/>
      <c r="BQ5" s="613"/>
      <c r="BR5" s="613"/>
      <c r="BS5" s="614" t="s">
        <v>121</v>
      </c>
      <c r="BT5" s="614"/>
      <c r="BU5" s="614"/>
      <c r="BV5" s="614"/>
      <c r="BW5" s="614"/>
      <c r="BX5" s="614"/>
      <c r="BY5" s="614"/>
      <c r="BZ5" s="614"/>
      <c r="CA5" s="614"/>
      <c r="CB5" s="618"/>
      <c r="CD5" s="592" t="s">
        <v>211</v>
      </c>
      <c r="CE5" s="593"/>
      <c r="CF5" s="593"/>
      <c r="CG5" s="593"/>
      <c r="CH5" s="593"/>
      <c r="CI5" s="593"/>
      <c r="CJ5" s="593"/>
      <c r="CK5" s="593"/>
      <c r="CL5" s="593"/>
      <c r="CM5" s="593"/>
      <c r="CN5" s="593"/>
      <c r="CO5" s="593"/>
      <c r="CP5" s="593"/>
      <c r="CQ5" s="594"/>
      <c r="CR5" s="592" t="s">
        <v>217</v>
      </c>
      <c r="CS5" s="593"/>
      <c r="CT5" s="593"/>
      <c r="CU5" s="593"/>
      <c r="CV5" s="593"/>
      <c r="CW5" s="593"/>
      <c r="CX5" s="593"/>
      <c r="CY5" s="594"/>
      <c r="CZ5" s="592" t="s">
        <v>209</v>
      </c>
      <c r="DA5" s="593"/>
      <c r="DB5" s="593"/>
      <c r="DC5" s="594"/>
      <c r="DD5" s="592" t="s">
        <v>218</v>
      </c>
      <c r="DE5" s="593"/>
      <c r="DF5" s="593"/>
      <c r="DG5" s="593"/>
      <c r="DH5" s="593"/>
      <c r="DI5" s="593"/>
      <c r="DJ5" s="593"/>
      <c r="DK5" s="593"/>
      <c r="DL5" s="593"/>
      <c r="DM5" s="593"/>
      <c r="DN5" s="593"/>
      <c r="DO5" s="593"/>
      <c r="DP5" s="594"/>
      <c r="DQ5" s="592" t="s">
        <v>219</v>
      </c>
      <c r="DR5" s="593"/>
      <c r="DS5" s="593"/>
      <c r="DT5" s="593"/>
      <c r="DU5" s="593"/>
      <c r="DV5" s="593"/>
      <c r="DW5" s="593"/>
      <c r="DX5" s="593"/>
      <c r="DY5" s="593"/>
      <c r="DZ5" s="593"/>
      <c r="EA5" s="593"/>
      <c r="EB5" s="593"/>
      <c r="EC5" s="594"/>
    </row>
    <row r="6" spans="2:143" ht="11.25" customHeight="1" x14ac:dyDescent="0.15">
      <c r="B6" s="607" t="s">
        <v>220</v>
      </c>
      <c r="C6" s="608"/>
      <c r="D6" s="608"/>
      <c r="E6" s="608"/>
      <c r="F6" s="608"/>
      <c r="G6" s="608"/>
      <c r="H6" s="608"/>
      <c r="I6" s="608"/>
      <c r="J6" s="608"/>
      <c r="K6" s="608"/>
      <c r="L6" s="608"/>
      <c r="M6" s="608"/>
      <c r="N6" s="608"/>
      <c r="O6" s="608"/>
      <c r="P6" s="608"/>
      <c r="Q6" s="609"/>
      <c r="R6" s="610">
        <v>62102</v>
      </c>
      <c r="S6" s="611"/>
      <c r="T6" s="611"/>
      <c r="U6" s="611"/>
      <c r="V6" s="611"/>
      <c r="W6" s="611"/>
      <c r="X6" s="611"/>
      <c r="Y6" s="612"/>
      <c r="Z6" s="613">
        <v>0.6</v>
      </c>
      <c r="AA6" s="613"/>
      <c r="AB6" s="613"/>
      <c r="AC6" s="613"/>
      <c r="AD6" s="614">
        <v>62102</v>
      </c>
      <c r="AE6" s="614"/>
      <c r="AF6" s="614"/>
      <c r="AG6" s="614"/>
      <c r="AH6" s="614"/>
      <c r="AI6" s="614"/>
      <c r="AJ6" s="614"/>
      <c r="AK6" s="614"/>
      <c r="AL6" s="615">
        <v>1.5</v>
      </c>
      <c r="AM6" s="616"/>
      <c r="AN6" s="616"/>
      <c r="AO6" s="617"/>
      <c r="AP6" s="607" t="s">
        <v>221</v>
      </c>
      <c r="AQ6" s="608"/>
      <c r="AR6" s="608"/>
      <c r="AS6" s="608"/>
      <c r="AT6" s="608"/>
      <c r="AU6" s="608"/>
      <c r="AV6" s="608"/>
      <c r="AW6" s="608"/>
      <c r="AX6" s="608"/>
      <c r="AY6" s="608"/>
      <c r="AZ6" s="608"/>
      <c r="BA6" s="608"/>
      <c r="BB6" s="608"/>
      <c r="BC6" s="608"/>
      <c r="BD6" s="608"/>
      <c r="BE6" s="608"/>
      <c r="BF6" s="609"/>
      <c r="BG6" s="610">
        <v>1310420</v>
      </c>
      <c r="BH6" s="611"/>
      <c r="BI6" s="611"/>
      <c r="BJ6" s="611"/>
      <c r="BK6" s="611"/>
      <c r="BL6" s="611"/>
      <c r="BM6" s="611"/>
      <c r="BN6" s="612"/>
      <c r="BO6" s="613">
        <v>99.8</v>
      </c>
      <c r="BP6" s="613"/>
      <c r="BQ6" s="613"/>
      <c r="BR6" s="613"/>
      <c r="BS6" s="614" t="s">
        <v>121</v>
      </c>
      <c r="BT6" s="614"/>
      <c r="BU6" s="614"/>
      <c r="BV6" s="614"/>
      <c r="BW6" s="614"/>
      <c r="BX6" s="614"/>
      <c r="BY6" s="614"/>
      <c r="BZ6" s="614"/>
      <c r="CA6" s="614"/>
      <c r="CB6" s="618"/>
      <c r="CD6" s="596" t="s">
        <v>222</v>
      </c>
      <c r="CE6" s="597"/>
      <c r="CF6" s="597"/>
      <c r="CG6" s="597"/>
      <c r="CH6" s="597"/>
      <c r="CI6" s="597"/>
      <c r="CJ6" s="597"/>
      <c r="CK6" s="597"/>
      <c r="CL6" s="597"/>
      <c r="CM6" s="597"/>
      <c r="CN6" s="597"/>
      <c r="CO6" s="597"/>
      <c r="CP6" s="597"/>
      <c r="CQ6" s="598"/>
      <c r="CR6" s="610">
        <v>83810</v>
      </c>
      <c r="CS6" s="611"/>
      <c r="CT6" s="611"/>
      <c r="CU6" s="611"/>
      <c r="CV6" s="611"/>
      <c r="CW6" s="611"/>
      <c r="CX6" s="611"/>
      <c r="CY6" s="612"/>
      <c r="CZ6" s="604">
        <v>0.8</v>
      </c>
      <c r="DA6" s="605"/>
      <c r="DB6" s="605"/>
      <c r="DC6" s="621"/>
      <c r="DD6" s="619" t="s">
        <v>121</v>
      </c>
      <c r="DE6" s="611"/>
      <c r="DF6" s="611"/>
      <c r="DG6" s="611"/>
      <c r="DH6" s="611"/>
      <c r="DI6" s="611"/>
      <c r="DJ6" s="611"/>
      <c r="DK6" s="611"/>
      <c r="DL6" s="611"/>
      <c r="DM6" s="611"/>
      <c r="DN6" s="611"/>
      <c r="DO6" s="611"/>
      <c r="DP6" s="612"/>
      <c r="DQ6" s="619">
        <v>83810</v>
      </c>
      <c r="DR6" s="611"/>
      <c r="DS6" s="611"/>
      <c r="DT6" s="611"/>
      <c r="DU6" s="611"/>
      <c r="DV6" s="611"/>
      <c r="DW6" s="611"/>
      <c r="DX6" s="611"/>
      <c r="DY6" s="611"/>
      <c r="DZ6" s="611"/>
      <c r="EA6" s="611"/>
      <c r="EB6" s="611"/>
      <c r="EC6" s="620"/>
    </row>
    <row r="7" spans="2:143" ht="11.25" customHeight="1" x14ac:dyDescent="0.15">
      <c r="B7" s="607" t="s">
        <v>223</v>
      </c>
      <c r="C7" s="608"/>
      <c r="D7" s="608"/>
      <c r="E7" s="608"/>
      <c r="F7" s="608"/>
      <c r="G7" s="608"/>
      <c r="H7" s="608"/>
      <c r="I7" s="608"/>
      <c r="J7" s="608"/>
      <c r="K7" s="608"/>
      <c r="L7" s="608"/>
      <c r="M7" s="608"/>
      <c r="N7" s="608"/>
      <c r="O7" s="608"/>
      <c r="P7" s="608"/>
      <c r="Q7" s="609"/>
      <c r="R7" s="610">
        <v>624</v>
      </c>
      <c r="S7" s="611"/>
      <c r="T7" s="611"/>
      <c r="U7" s="611"/>
      <c r="V7" s="611"/>
      <c r="W7" s="611"/>
      <c r="X7" s="611"/>
      <c r="Y7" s="612"/>
      <c r="Z7" s="613">
        <v>0</v>
      </c>
      <c r="AA7" s="613"/>
      <c r="AB7" s="613"/>
      <c r="AC7" s="613"/>
      <c r="AD7" s="614">
        <v>624</v>
      </c>
      <c r="AE7" s="614"/>
      <c r="AF7" s="614"/>
      <c r="AG7" s="614"/>
      <c r="AH7" s="614"/>
      <c r="AI7" s="614"/>
      <c r="AJ7" s="614"/>
      <c r="AK7" s="614"/>
      <c r="AL7" s="615">
        <v>0</v>
      </c>
      <c r="AM7" s="616"/>
      <c r="AN7" s="616"/>
      <c r="AO7" s="617"/>
      <c r="AP7" s="607" t="s">
        <v>224</v>
      </c>
      <c r="AQ7" s="608"/>
      <c r="AR7" s="608"/>
      <c r="AS7" s="608"/>
      <c r="AT7" s="608"/>
      <c r="AU7" s="608"/>
      <c r="AV7" s="608"/>
      <c r="AW7" s="608"/>
      <c r="AX7" s="608"/>
      <c r="AY7" s="608"/>
      <c r="AZ7" s="608"/>
      <c r="BA7" s="608"/>
      <c r="BB7" s="608"/>
      <c r="BC7" s="608"/>
      <c r="BD7" s="608"/>
      <c r="BE7" s="608"/>
      <c r="BF7" s="609"/>
      <c r="BG7" s="610">
        <v>524944</v>
      </c>
      <c r="BH7" s="611"/>
      <c r="BI7" s="611"/>
      <c r="BJ7" s="611"/>
      <c r="BK7" s="611"/>
      <c r="BL7" s="611"/>
      <c r="BM7" s="611"/>
      <c r="BN7" s="612"/>
      <c r="BO7" s="613">
        <v>40</v>
      </c>
      <c r="BP7" s="613"/>
      <c r="BQ7" s="613"/>
      <c r="BR7" s="613"/>
      <c r="BS7" s="614" t="s">
        <v>121</v>
      </c>
      <c r="BT7" s="614"/>
      <c r="BU7" s="614"/>
      <c r="BV7" s="614"/>
      <c r="BW7" s="614"/>
      <c r="BX7" s="614"/>
      <c r="BY7" s="614"/>
      <c r="BZ7" s="614"/>
      <c r="CA7" s="614"/>
      <c r="CB7" s="618"/>
      <c r="CD7" s="607" t="s">
        <v>225</v>
      </c>
      <c r="CE7" s="608"/>
      <c r="CF7" s="608"/>
      <c r="CG7" s="608"/>
      <c r="CH7" s="608"/>
      <c r="CI7" s="608"/>
      <c r="CJ7" s="608"/>
      <c r="CK7" s="608"/>
      <c r="CL7" s="608"/>
      <c r="CM7" s="608"/>
      <c r="CN7" s="608"/>
      <c r="CO7" s="608"/>
      <c r="CP7" s="608"/>
      <c r="CQ7" s="609"/>
      <c r="CR7" s="610">
        <v>3124754</v>
      </c>
      <c r="CS7" s="611"/>
      <c r="CT7" s="611"/>
      <c r="CU7" s="611"/>
      <c r="CV7" s="611"/>
      <c r="CW7" s="611"/>
      <c r="CX7" s="611"/>
      <c r="CY7" s="612"/>
      <c r="CZ7" s="613">
        <v>31.2</v>
      </c>
      <c r="DA7" s="613"/>
      <c r="DB7" s="613"/>
      <c r="DC7" s="613"/>
      <c r="DD7" s="619">
        <v>442655</v>
      </c>
      <c r="DE7" s="611"/>
      <c r="DF7" s="611"/>
      <c r="DG7" s="611"/>
      <c r="DH7" s="611"/>
      <c r="DI7" s="611"/>
      <c r="DJ7" s="611"/>
      <c r="DK7" s="611"/>
      <c r="DL7" s="611"/>
      <c r="DM7" s="611"/>
      <c r="DN7" s="611"/>
      <c r="DO7" s="611"/>
      <c r="DP7" s="612"/>
      <c r="DQ7" s="619">
        <v>722265</v>
      </c>
      <c r="DR7" s="611"/>
      <c r="DS7" s="611"/>
      <c r="DT7" s="611"/>
      <c r="DU7" s="611"/>
      <c r="DV7" s="611"/>
      <c r="DW7" s="611"/>
      <c r="DX7" s="611"/>
      <c r="DY7" s="611"/>
      <c r="DZ7" s="611"/>
      <c r="EA7" s="611"/>
      <c r="EB7" s="611"/>
      <c r="EC7" s="620"/>
    </row>
    <row r="8" spans="2:143" ht="11.25" customHeight="1" x14ac:dyDescent="0.15">
      <c r="B8" s="607" t="s">
        <v>226</v>
      </c>
      <c r="C8" s="608"/>
      <c r="D8" s="608"/>
      <c r="E8" s="608"/>
      <c r="F8" s="608"/>
      <c r="G8" s="608"/>
      <c r="H8" s="608"/>
      <c r="I8" s="608"/>
      <c r="J8" s="608"/>
      <c r="K8" s="608"/>
      <c r="L8" s="608"/>
      <c r="M8" s="608"/>
      <c r="N8" s="608"/>
      <c r="O8" s="608"/>
      <c r="P8" s="608"/>
      <c r="Q8" s="609"/>
      <c r="R8" s="610">
        <v>7114</v>
      </c>
      <c r="S8" s="611"/>
      <c r="T8" s="611"/>
      <c r="U8" s="611"/>
      <c r="V8" s="611"/>
      <c r="W8" s="611"/>
      <c r="X8" s="611"/>
      <c r="Y8" s="612"/>
      <c r="Z8" s="613">
        <v>0.1</v>
      </c>
      <c r="AA8" s="613"/>
      <c r="AB8" s="613"/>
      <c r="AC8" s="613"/>
      <c r="AD8" s="614">
        <v>7114</v>
      </c>
      <c r="AE8" s="614"/>
      <c r="AF8" s="614"/>
      <c r="AG8" s="614"/>
      <c r="AH8" s="614"/>
      <c r="AI8" s="614"/>
      <c r="AJ8" s="614"/>
      <c r="AK8" s="614"/>
      <c r="AL8" s="615">
        <v>0.2</v>
      </c>
      <c r="AM8" s="616"/>
      <c r="AN8" s="616"/>
      <c r="AO8" s="617"/>
      <c r="AP8" s="607" t="s">
        <v>227</v>
      </c>
      <c r="AQ8" s="608"/>
      <c r="AR8" s="608"/>
      <c r="AS8" s="608"/>
      <c r="AT8" s="608"/>
      <c r="AU8" s="608"/>
      <c r="AV8" s="608"/>
      <c r="AW8" s="608"/>
      <c r="AX8" s="608"/>
      <c r="AY8" s="608"/>
      <c r="AZ8" s="608"/>
      <c r="BA8" s="608"/>
      <c r="BB8" s="608"/>
      <c r="BC8" s="608"/>
      <c r="BD8" s="608"/>
      <c r="BE8" s="608"/>
      <c r="BF8" s="609"/>
      <c r="BG8" s="610">
        <v>21903</v>
      </c>
      <c r="BH8" s="611"/>
      <c r="BI8" s="611"/>
      <c r="BJ8" s="611"/>
      <c r="BK8" s="611"/>
      <c r="BL8" s="611"/>
      <c r="BM8" s="611"/>
      <c r="BN8" s="612"/>
      <c r="BO8" s="613">
        <v>1.7</v>
      </c>
      <c r="BP8" s="613"/>
      <c r="BQ8" s="613"/>
      <c r="BR8" s="613"/>
      <c r="BS8" s="614" t="s">
        <v>121</v>
      </c>
      <c r="BT8" s="614"/>
      <c r="BU8" s="614"/>
      <c r="BV8" s="614"/>
      <c r="BW8" s="614"/>
      <c r="BX8" s="614"/>
      <c r="BY8" s="614"/>
      <c r="BZ8" s="614"/>
      <c r="CA8" s="614"/>
      <c r="CB8" s="618"/>
      <c r="CD8" s="607" t="s">
        <v>228</v>
      </c>
      <c r="CE8" s="608"/>
      <c r="CF8" s="608"/>
      <c r="CG8" s="608"/>
      <c r="CH8" s="608"/>
      <c r="CI8" s="608"/>
      <c r="CJ8" s="608"/>
      <c r="CK8" s="608"/>
      <c r="CL8" s="608"/>
      <c r="CM8" s="608"/>
      <c r="CN8" s="608"/>
      <c r="CO8" s="608"/>
      <c r="CP8" s="608"/>
      <c r="CQ8" s="609"/>
      <c r="CR8" s="610">
        <v>2985523</v>
      </c>
      <c r="CS8" s="611"/>
      <c r="CT8" s="611"/>
      <c r="CU8" s="611"/>
      <c r="CV8" s="611"/>
      <c r="CW8" s="611"/>
      <c r="CX8" s="611"/>
      <c r="CY8" s="612"/>
      <c r="CZ8" s="613">
        <v>29.9</v>
      </c>
      <c r="DA8" s="613"/>
      <c r="DB8" s="613"/>
      <c r="DC8" s="613"/>
      <c r="DD8" s="619">
        <v>28376</v>
      </c>
      <c r="DE8" s="611"/>
      <c r="DF8" s="611"/>
      <c r="DG8" s="611"/>
      <c r="DH8" s="611"/>
      <c r="DI8" s="611"/>
      <c r="DJ8" s="611"/>
      <c r="DK8" s="611"/>
      <c r="DL8" s="611"/>
      <c r="DM8" s="611"/>
      <c r="DN8" s="611"/>
      <c r="DO8" s="611"/>
      <c r="DP8" s="612"/>
      <c r="DQ8" s="619">
        <v>1399595</v>
      </c>
      <c r="DR8" s="611"/>
      <c r="DS8" s="611"/>
      <c r="DT8" s="611"/>
      <c r="DU8" s="611"/>
      <c r="DV8" s="611"/>
      <c r="DW8" s="611"/>
      <c r="DX8" s="611"/>
      <c r="DY8" s="611"/>
      <c r="DZ8" s="611"/>
      <c r="EA8" s="611"/>
      <c r="EB8" s="611"/>
      <c r="EC8" s="620"/>
    </row>
    <row r="9" spans="2:143" ht="11.25" customHeight="1" x14ac:dyDescent="0.15">
      <c r="B9" s="607" t="s">
        <v>229</v>
      </c>
      <c r="C9" s="608"/>
      <c r="D9" s="608"/>
      <c r="E9" s="608"/>
      <c r="F9" s="608"/>
      <c r="G9" s="608"/>
      <c r="H9" s="608"/>
      <c r="I9" s="608"/>
      <c r="J9" s="608"/>
      <c r="K9" s="608"/>
      <c r="L9" s="608"/>
      <c r="M9" s="608"/>
      <c r="N9" s="608"/>
      <c r="O9" s="608"/>
      <c r="P9" s="608"/>
      <c r="Q9" s="609"/>
      <c r="R9" s="610">
        <v>10727</v>
      </c>
      <c r="S9" s="611"/>
      <c r="T9" s="611"/>
      <c r="U9" s="611"/>
      <c r="V9" s="611"/>
      <c r="W9" s="611"/>
      <c r="X9" s="611"/>
      <c r="Y9" s="612"/>
      <c r="Z9" s="613">
        <v>0.1</v>
      </c>
      <c r="AA9" s="613"/>
      <c r="AB9" s="613"/>
      <c r="AC9" s="613"/>
      <c r="AD9" s="614">
        <v>10727</v>
      </c>
      <c r="AE9" s="614"/>
      <c r="AF9" s="614"/>
      <c r="AG9" s="614"/>
      <c r="AH9" s="614"/>
      <c r="AI9" s="614"/>
      <c r="AJ9" s="614"/>
      <c r="AK9" s="614"/>
      <c r="AL9" s="615">
        <v>0.3</v>
      </c>
      <c r="AM9" s="616"/>
      <c r="AN9" s="616"/>
      <c r="AO9" s="617"/>
      <c r="AP9" s="607" t="s">
        <v>230</v>
      </c>
      <c r="AQ9" s="608"/>
      <c r="AR9" s="608"/>
      <c r="AS9" s="608"/>
      <c r="AT9" s="608"/>
      <c r="AU9" s="608"/>
      <c r="AV9" s="608"/>
      <c r="AW9" s="608"/>
      <c r="AX9" s="608"/>
      <c r="AY9" s="608"/>
      <c r="AZ9" s="608"/>
      <c r="BA9" s="608"/>
      <c r="BB9" s="608"/>
      <c r="BC9" s="608"/>
      <c r="BD9" s="608"/>
      <c r="BE9" s="608"/>
      <c r="BF9" s="609"/>
      <c r="BG9" s="610">
        <v>437415</v>
      </c>
      <c r="BH9" s="611"/>
      <c r="BI9" s="611"/>
      <c r="BJ9" s="611"/>
      <c r="BK9" s="611"/>
      <c r="BL9" s="611"/>
      <c r="BM9" s="611"/>
      <c r="BN9" s="612"/>
      <c r="BO9" s="613">
        <v>33.299999999999997</v>
      </c>
      <c r="BP9" s="613"/>
      <c r="BQ9" s="613"/>
      <c r="BR9" s="613"/>
      <c r="BS9" s="614" t="s">
        <v>121</v>
      </c>
      <c r="BT9" s="614"/>
      <c r="BU9" s="614"/>
      <c r="BV9" s="614"/>
      <c r="BW9" s="614"/>
      <c r="BX9" s="614"/>
      <c r="BY9" s="614"/>
      <c r="BZ9" s="614"/>
      <c r="CA9" s="614"/>
      <c r="CB9" s="618"/>
      <c r="CD9" s="607" t="s">
        <v>231</v>
      </c>
      <c r="CE9" s="608"/>
      <c r="CF9" s="608"/>
      <c r="CG9" s="608"/>
      <c r="CH9" s="608"/>
      <c r="CI9" s="608"/>
      <c r="CJ9" s="608"/>
      <c r="CK9" s="608"/>
      <c r="CL9" s="608"/>
      <c r="CM9" s="608"/>
      <c r="CN9" s="608"/>
      <c r="CO9" s="608"/>
      <c r="CP9" s="608"/>
      <c r="CQ9" s="609"/>
      <c r="CR9" s="610">
        <v>432148</v>
      </c>
      <c r="CS9" s="611"/>
      <c r="CT9" s="611"/>
      <c r="CU9" s="611"/>
      <c r="CV9" s="611"/>
      <c r="CW9" s="611"/>
      <c r="CX9" s="611"/>
      <c r="CY9" s="612"/>
      <c r="CZ9" s="613">
        <v>4.3</v>
      </c>
      <c r="DA9" s="613"/>
      <c r="DB9" s="613"/>
      <c r="DC9" s="613"/>
      <c r="DD9" s="619">
        <v>19598</v>
      </c>
      <c r="DE9" s="611"/>
      <c r="DF9" s="611"/>
      <c r="DG9" s="611"/>
      <c r="DH9" s="611"/>
      <c r="DI9" s="611"/>
      <c r="DJ9" s="611"/>
      <c r="DK9" s="611"/>
      <c r="DL9" s="611"/>
      <c r="DM9" s="611"/>
      <c r="DN9" s="611"/>
      <c r="DO9" s="611"/>
      <c r="DP9" s="612"/>
      <c r="DQ9" s="619">
        <v>368885</v>
      </c>
      <c r="DR9" s="611"/>
      <c r="DS9" s="611"/>
      <c r="DT9" s="611"/>
      <c r="DU9" s="611"/>
      <c r="DV9" s="611"/>
      <c r="DW9" s="611"/>
      <c r="DX9" s="611"/>
      <c r="DY9" s="611"/>
      <c r="DZ9" s="611"/>
      <c r="EA9" s="611"/>
      <c r="EB9" s="611"/>
      <c r="EC9" s="620"/>
    </row>
    <row r="10" spans="2:143" ht="11.25" customHeight="1" x14ac:dyDescent="0.15">
      <c r="B10" s="607" t="s">
        <v>232</v>
      </c>
      <c r="C10" s="608"/>
      <c r="D10" s="608"/>
      <c r="E10" s="608"/>
      <c r="F10" s="608"/>
      <c r="G10" s="608"/>
      <c r="H10" s="608"/>
      <c r="I10" s="608"/>
      <c r="J10" s="608"/>
      <c r="K10" s="608"/>
      <c r="L10" s="608"/>
      <c r="M10" s="608"/>
      <c r="N10" s="608"/>
      <c r="O10" s="608"/>
      <c r="P10" s="608"/>
      <c r="Q10" s="609"/>
      <c r="R10" s="610" t="s">
        <v>121</v>
      </c>
      <c r="S10" s="611"/>
      <c r="T10" s="611"/>
      <c r="U10" s="611"/>
      <c r="V10" s="611"/>
      <c r="W10" s="611"/>
      <c r="X10" s="611"/>
      <c r="Y10" s="612"/>
      <c r="Z10" s="613" t="s">
        <v>121</v>
      </c>
      <c r="AA10" s="613"/>
      <c r="AB10" s="613"/>
      <c r="AC10" s="613"/>
      <c r="AD10" s="614" t="s">
        <v>121</v>
      </c>
      <c r="AE10" s="614"/>
      <c r="AF10" s="614"/>
      <c r="AG10" s="614"/>
      <c r="AH10" s="614"/>
      <c r="AI10" s="614"/>
      <c r="AJ10" s="614"/>
      <c r="AK10" s="614"/>
      <c r="AL10" s="615" t="s">
        <v>121</v>
      </c>
      <c r="AM10" s="616"/>
      <c r="AN10" s="616"/>
      <c r="AO10" s="617"/>
      <c r="AP10" s="607" t="s">
        <v>233</v>
      </c>
      <c r="AQ10" s="608"/>
      <c r="AR10" s="608"/>
      <c r="AS10" s="608"/>
      <c r="AT10" s="608"/>
      <c r="AU10" s="608"/>
      <c r="AV10" s="608"/>
      <c r="AW10" s="608"/>
      <c r="AX10" s="608"/>
      <c r="AY10" s="608"/>
      <c r="AZ10" s="608"/>
      <c r="BA10" s="608"/>
      <c r="BB10" s="608"/>
      <c r="BC10" s="608"/>
      <c r="BD10" s="608"/>
      <c r="BE10" s="608"/>
      <c r="BF10" s="609"/>
      <c r="BG10" s="610">
        <v>32666</v>
      </c>
      <c r="BH10" s="611"/>
      <c r="BI10" s="611"/>
      <c r="BJ10" s="611"/>
      <c r="BK10" s="611"/>
      <c r="BL10" s="611"/>
      <c r="BM10" s="611"/>
      <c r="BN10" s="612"/>
      <c r="BO10" s="613">
        <v>2.5</v>
      </c>
      <c r="BP10" s="613"/>
      <c r="BQ10" s="613"/>
      <c r="BR10" s="613"/>
      <c r="BS10" s="614" t="s">
        <v>121</v>
      </c>
      <c r="BT10" s="614"/>
      <c r="BU10" s="614"/>
      <c r="BV10" s="614"/>
      <c r="BW10" s="614"/>
      <c r="BX10" s="614"/>
      <c r="BY10" s="614"/>
      <c r="BZ10" s="614"/>
      <c r="CA10" s="614"/>
      <c r="CB10" s="618"/>
      <c r="CD10" s="607" t="s">
        <v>234</v>
      </c>
      <c r="CE10" s="608"/>
      <c r="CF10" s="608"/>
      <c r="CG10" s="608"/>
      <c r="CH10" s="608"/>
      <c r="CI10" s="608"/>
      <c r="CJ10" s="608"/>
      <c r="CK10" s="608"/>
      <c r="CL10" s="608"/>
      <c r="CM10" s="608"/>
      <c r="CN10" s="608"/>
      <c r="CO10" s="608"/>
      <c r="CP10" s="608"/>
      <c r="CQ10" s="609"/>
      <c r="CR10" s="610">
        <v>5583</v>
      </c>
      <c r="CS10" s="611"/>
      <c r="CT10" s="611"/>
      <c r="CU10" s="611"/>
      <c r="CV10" s="611"/>
      <c r="CW10" s="611"/>
      <c r="CX10" s="611"/>
      <c r="CY10" s="612"/>
      <c r="CZ10" s="613">
        <v>0.1</v>
      </c>
      <c r="DA10" s="613"/>
      <c r="DB10" s="613"/>
      <c r="DC10" s="613"/>
      <c r="DD10" s="619" t="s">
        <v>121</v>
      </c>
      <c r="DE10" s="611"/>
      <c r="DF10" s="611"/>
      <c r="DG10" s="611"/>
      <c r="DH10" s="611"/>
      <c r="DI10" s="611"/>
      <c r="DJ10" s="611"/>
      <c r="DK10" s="611"/>
      <c r="DL10" s="611"/>
      <c r="DM10" s="611"/>
      <c r="DN10" s="611"/>
      <c r="DO10" s="611"/>
      <c r="DP10" s="612"/>
      <c r="DQ10" s="619">
        <v>4272</v>
      </c>
      <c r="DR10" s="611"/>
      <c r="DS10" s="611"/>
      <c r="DT10" s="611"/>
      <c r="DU10" s="611"/>
      <c r="DV10" s="611"/>
      <c r="DW10" s="611"/>
      <c r="DX10" s="611"/>
      <c r="DY10" s="611"/>
      <c r="DZ10" s="611"/>
      <c r="EA10" s="611"/>
      <c r="EB10" s="611"/>
      <c r="EC10" s="620"/>
    </row>
    <row r="11" spans="2:143" ht="11.25" customHeight="1" x14ac:dyDescent="0.15">
      <c r="B11" s="607" t="s">
        <v>235</v>
      </c>
      <c r="C11" s="608"/>
      <c r="D11" s="608"/>
      <c r="E11" s="608"/>
      <c r="F11" s="608"/>
      <c r="G11" s="608"/>
      <c r="H11" s="608"/>
      <c r="I11" s="608"/>
      <c r="J11" s="608"/>
      <c r="K11" s="608"/>
      <c r="L11" s="608"/>
      <c r="M11" s="608"/>
      <c r="N11" s="608"/>
      <c r="O11" s="608"/>
      <c r="P11" s="608"/>
      <c r="Q11" s="609"/>
      <c r="R11" s="610">
        <v>365999</v>
      </c>
      <c r="S11" s="611"/>
      <c r="T11" s="611"/>
      <c r="U11" s="611"/>
      <c r="V11" s="611"/>
      <c r="W11" s="611"/>
      <c r="X11" s="611"/>
      <c r="Y11" s="612"/>
      <c r="Z11" s="615">
        <v>3.5</v>
      </c>
      <c r="AA11" s="616"/>
      <c r="AB11" s="616"/>
      <c r="AC11" s="622"/>
      <c r="AD11" s="619">
        <v>365999</v>
      </c>
      <c r="AE11" s="611"/>
      <c r="AF11" s="611"/>
      <c r="AG11" s="611"/>
      <c r="AH11" s="611"/>
      <c r="AI11" s="611"/>
      <c r="AJ11" s="611"/>
      <c r="AK11" s="612"/>
      <c r="AL11" s="615">
        <v>8.8000000000000007</v>
      </c>
      <c r="AM11" s="616"/>
      <c r="AN11" s="616"/>
      <c r="AO11" s="617"/>
      <c r="AP11" s="607" t="s">
        <v>236</v>
      </c>
      <c r="AQ11" s="608"/>
      <c r="AR11" s="608"/>
      <c r="AS11" s="608"/>
      <c r="AT11" s="608"/>
      <c r="AU11" s="608"/>
      <c r="AV11" s="608"/>
      <c r="AW11" s="608"/>
      <c r="AX11" s="608"/>
      <c r="AY11" s="608"/>
      <c r="AZ11" s="608"/>
      <c r="BA11" s="608"/>
      <c r="BB11" s="608"/>
      <c r="BC11" s="608"/>
      <c r="BD11" s="608"/>
      <c r="BE11" s="608"/>
      <c r="BF11" s="609"/>
      <c r="BG11" s="610">
        <v>32960</v>
      </c>
      <c r="BH11" s="611"/>
      <c r="BI11" s="611"/>
      <c r="BJ11" s="611"/>
      <c r="BK11" s="611"/>
      <c r="BL11" s="611"/>
      <c r="BM11" s="611"/>
      <c r="BN11" s="612"/>
      <c r="BO11" s="613">
        <v>2.5</v>
      </c>
      <c r="BP11" s="613"/>
      <c r="BQ11" s="613"/>
      <c r="BR11" s="613"/>
      <c r="BS11" s="614" t="s">
        <v>121</v>
      </c>
      <c r="BT11" s="614"/>
      <c r="BU11" s="614"/>
      <c r="BV11" s="614"/>
      <c r="BW11" s="614"/>
      <c r="BX11" s="614"/>
      <c r="BY11" s="614"/>
      <c r="BZ11" s="614"/>
      <c r="CA11" s="614"/>
      <c r="CB11" s="618"/>
      <c r="CD11" s="607" t="s">
        <v>237</v>
      </c>
      <c r="CE11" s="608"/>
      <c r="CF11" s="608"/>
      <c r="CG11" s="608"/>
      <c r="CH11" s="608"/>
      <c r="CI11" s="608"/>
      <c r="CJ11" s="608"/>
      <c r="CK11" s="608"/>
      <c r="CL11" s="608"/>
      <c r="CM11" s="608"/>
      <c r="CN11" s="608"/>
      <c r="CO11" s="608"/>
      <c r="CP11" s="608"/>
      <c r="CQ11" s="609"/>
      <c r="CR11" s="610">
        <v>298726</v>
      </c>
      <c r="CS11" s="611"/>
      <c r="CT11" s="611"/>
      <c r="CU11" s="611"/>
      <c r="CV11" s="611"/>
      <c r="CW11" s="611"/>
      <c r="CX11" s="611"/>
      <c r="CY11" s="612"/>
      <c r="CZ11" s="613">
        <v>3</v>
      </c>
      <c r="DA11" s="613"/>
      <c r="DB11" s="613"/>
      <c r="DC11" s="613"/>
      <c r="DD11" s="619">
        <v>55077</v>
      </c>
      <c r="DE11" s="611"/>
      <c r="DF11" s="611"/>
      <c r="DG11" s="611"/>
      <c r="DH11" s="611"/>
      <c r="DI11" s="611"/>
      <c r="DJ11" s="611"/>
      <c r="DK11" s="611"/>
      <c r="DL11" s="611"/>
      <c r="DM11" s="611"/>
      <c r="DN11" s="611"/>
      <c r="DO11" s="611"/>
      <c r="DP11" s="612"/>
      <c r="DQ11" s="619">
        <v>122334</v>
      </c>
      <c r="DR11" s="611"/>
      <c r="DS11" s="611"/>
      <c r="DT11" s="611"/>
      <c r="DU11" s="611"/>
      <c r="DV11" s="611"/>
      <c r="DW11" s="611"/>
      <c r="DX11" s="611"/>
      <c r="DY11" s="611"/>
      <c r="DZ11" s="611"/>
      <c r="EA11" s="611"/>
      <c r="EB11" s="611"/>
      <c r="EC11" s="620"/>
    </row>
    <row r="12" spans="2:143" ht="11.25" customHeight="1" x14ac:dyDescent="0.15">
      <c r="B12" s="607" t="s">
        <v>238</v>
      </c>
      <c r="C12" s="608"/>
      <c r="D12" s="608"/>
      <c r="E12" s="608"/>
      <c r="F12" s="608"/>
      <c r="G12" s="608"/>
      <c r="H12" s="608"/>
      <c r="I12" s="608"/>
      <c r="J12" s="608"/>
      <c r="K12" s="608"/>
      <c r="L12" s="608"/>
      <c r="M12" s="608"/>
      <c r="N12" s="608"/>
      <c r="O12" s="608"/>
      <c r="P12" s="608"/>
      <c r="Q12" s="609"/>
      <c r="R12" s="610" t="s">
        <v>121</v>
      </c>
      <c r="S12" s="611"/>
      <c r="T12" s="611"/>
      <c r="U12" s="611"/>
      <c r="V12" s="611"/>
      <c r="W12" s="611"/>
      <c r="X12" s="611"/>
      <c r="Y12" s="612"/>
      <c r="Z12" s="613" t="s">
        <v>121</v>
      </c>
      <c r="AA12" s="613"/>
      <c r="AB12" s="613"/>
      <c r="AC12" s="613"/>
      <c r="AD12" s="614" t="s">
        <v>121</v>
      </c>
      <c r="AE12" s="614"/>
      <c r="AF12" s="614"/>
      <c r="AG12" s="614"/>
      <c r="AH12" s="614"/>
      <c r="AI12" s="614"/>
      <c r="AJ12" s="614"/>
      <c r="AK12" s="614"/>
      <c r="AL12" s="615" t="s">
        <v>121</v>
      </c>
      <c r="AM12" s="616"/>
      <c r="AN12" s="616"/>
      <c r="AO12" s="617"/>
      <c r="AP12" s="607" t="s">
        <v>239</v>
      </c>
      <c r="AQ12" s="608"/>
      <c r="AR12" s="608"/>
      <c r="AS12" s="608"/>
      <c r="AT12" s="608"/>
      <c r="AU12" s="608"/>
      <c r="AV12" s="608"/>
      <c r="AW12" s="608"/>
      <c r="AX12" s="608"/>
      <c r="AY12" s="608"/>
      <c r="AZ12" s="608"/>
      <c r="BA12" s="608"/>
      <c r="BB12" s="608"/>
      <c r="BC12" s="608"/>
      <c r="BD12" s="608"/>
      <c r="BE12" s="608"/>
      <c r="BF12" s="609"/>
      <c r="BG12" s="610">
        <v>633698</v>
      </c>
      <c r="BH12" s="611"/>
      <c r="BI12" s="611"/>
      <c r="BJ12" s="611"/>
      <c r="BK12" s="611"/>
      <c r="BL12" s="611"/>
      <c r="BM12" s="611"/>
      <c r="BN12" s="612"/>
      <c r="BO12" s="613">
        <v>48.3</v>
      </c>
      <c r="BP12" s="613"/>
      <c r="BQ12" s="613"/>
      <c r="BR12" s="613"/>
      <c r="BS12" s="614" t="s">
        <v>121</v>
      </c>
      <c r="BT12" s="614"/>
      <c r="BU12" s="614"/>
      <c r="BV12" s="614"/>
      <c r="BW12" s="614"/>
      <c r="BX12" s="614"/>
      <c r="BY12" s="614"/>
      <c r="BZ12" s="614"/>
      <c r="CA12" s="614"/>
      <c r="CB12" s="618"/>
      <c r="CD12" s="607" t="s">
        <v>240</v>
      </c>
      <c r="CE12" s="608"/>
      <c r="CF12" s="608"/>
      <c r="CG12" s="608"/>
      <c r="CH12" s="608"/>
      <c r="CI12" s="608"/>
      <c r="CJ12" s="608"/>
      <c r="CK12" s="608"/>
      <c r="CL12" s="608"/>
      <c r="CM12" s="608"/>
      <c r="CN12" s="608"/>
      <c r="CO12" s="608"/>
      <c r="CP12" s="608"/>
      <c r="CQ12" s="609"/>
      <c r="CR12" s="610">
        <v>277318</v>
      </c>
      <c r="CS12" s="611"/>
      <c r="CT12" s="611"/>
      <c r="CU12" s="611"/>
      <c r="CV12" s="611"/>
      <c r="CW12" s="611"/>
      <c r="CX12" s="611"/>
      <c r="CY12" s="612"/>
      <c r="CZ12" s="613">
        <v>2.8</v>
      </c>
      <c r="DA12" s="613"/>
      <c r="DB12" s="613"/>
      <c r="DC12" s="613"/>
      <c r="DD12" s="619">
        <v>12142</v>
      </c>
      <c r="DE12" s="611"/>
      <c r="DF12" s="611"/>
      <c r="DG12" s="611"/>
      <c r="DH12" s="611"/>
      <c r="DI12" s="611"/>
      <c r="DJ12" s="611"/>
      <c r="DK12" s="611"/>
      <c r="DL12" s="611"/>
      <c r="DM12" s="611"/>
      <c r="DN12" s="611"/>
      <c r="DO12" s="611"/>
      <c r="DP12" s="612"/>
      <c r="DQ12" s="619">
        <v>94827</v>
      </c>
      <c r="DR12" s="611"/>
      <c r="DS12" s="611"/>
      <c r="DT12" s="611"/>
      <c r="DU12" s="611"/>
      <c r="DV12" s="611"/>
      <c r="DW12" s="611"/>
      <c r="DX12" s="611"/>
      <c r="DY12" s="611"/>
      <c r="DZ12" s="611"/>
      <c r="EA12" s="611"/>
      <c r="EB12" s="611"/>
      <c r="EC12" s="620"/>
    </row>
    <row r="13" spans="2:143" ht="11.25" customHeight="1" x14ac:dyDescent="0.15">
      <c r="B13" s="607" t="s">
        <v>241</v>
      </c>
      <c r="C13" s="608"/>
      <c r="D13" s="608"/>
      <c r="E13" s="608"/>
      <c r="F13" s="608"/>
      <c r="G13" s="608"/>
      <c r="H13" s="608"/>
      <c r="I13" s="608"/>
      <c r="J13" s="608"/>
      <c r="K13" s="608"/>
      <c r="L13" s="608"/>
      <c r="M13" s="608"/>
      <c r="N13" s="608"/>
      <c r="O13" s="608"/>
      <c r="P13" s="608"/>
      <c r="Q13" s="609"/>
      <c r="R13" s="610" t="s">
        <v>121</v>
      </c>
      <c r="S13" s="611"/>
      <c r="T13" s="611"/>
      <c r="U13" s="611"/>
      <c r="V13" s="611"/>
      <c r="W13" s="611"/>
      <c r="X13" s="611"/>
      <c r="Y13" s="612"/>
      <c r="Z13" s="613" t="s">
        <v>121</v>
      </c>
      <c r="AA13" s="613"/>
      <c r="AB13" s="613"/>
      <c r="AC13" s="613"/>
      <c r="AD13" s="614" t="s">
        <v>121</v>
      </c>
      <c r="AE13" s="614"/>
      <c r="AF13" s="614"/>
      <c r="AG13" s="614"/>
      <c r="AH13" s="614"/>
      <c r="AI13" s="614"/>
      <c r="AJ13" s="614"/>
      <c r="AK13" s="614"/>
      <c r="AL13" s="615" t="s">
        <v>121</v>
      </c>
      <c r="AM13" s="616"/>
      <c r="AN13" s="616"/>
      <c r="AO13" s="617"/>
      <c r="AP13" s="607" t="s">
        <v>242</v>
      </c>
      <c r="AQ13" s="608"/>
      <c r="AR13" s="608"/>
      <c r="AS13" s="608"/>
      <c r="AT13" s="608"/>
      <c r="AU13" s="608"/>
      <c r="AV13" s="608"/>
      <c r="AW13" s="608"/>
      <c r="AX13" s="608"/>
      <c r="AY13" s="608"/>
      <c r="AZ13" s="608"/>
      <c r="BA13" s="608"/>
      <c r="BB13" s="608"/>
      <c r="BC13" s="608"/>
      <c r="BD13" s="608"/>
      <c r="BE13" s="608"/>
      <c r="BF13" s="609"/>
      <c r="BG13" s="610">
        <v>633415</v>
      </c>
      <c r="BH13" s="611"/>
      <c r="BI13" s="611"/>
      <c r="BJ13" s="611"/>
      <c r="BK13" s="611"/>
      <c r="BL13" s="611"/>
      <c r="BM13" s="611"/>
      <c r="BN13" s="612"/>
      <c r="BO13" s="613">
        <v>48.3</v>
      </c>
      <c r="BP13" s="613"/>
      <c r="BQ13" s="613"/>
      <c r="BR13" s="613"/>
      <c r="BS13" s="614" t="s">
        <v>121</v>
      </c>
      <c r="BT13" s="614"/>
      <c r="BU13" s="614"/>
      <c r="BV13" s="614"/>
      <c r="BW13" s="614"/>
      <c r="BX13" s="614"/>
      <c r="BY13" s="614"/>
      <c r="BZ13" s="614"/>
      <c r="CA13" s="614"/>
      <c r="CB13" s="618"/>
      <c r="CD13" s="607" t="s">
        <v>243</v>
      </c>
      <c r="CE13" s="608"/>
      <c r="CF13" s="608"/>
      <c r="CG13" s="608"/>
      <c r="CH13" s="608"/>
      <c r="CI13" s="608"/>
      <c r="CJ13" s="608"/>
      <c r="CK13" s="608"/>
      <c r="CL13" s="608"/>
      <c r="CM13" s="608"/>
      <c r="CN13" s="608"/>
      <c r="CO13" s="608"/>
      <c r="CP13" s="608"/>
      <c r="CQ13" s="609"/>
      <c r="CR13" s="610">
        <v>786757</v>
      </c>
      <c r="CS13" s="611"/>
      <c r="CT13" s="611"/>
      <c r="CU13" s="611"/>
      <c r="CV13" s="611"/>
      <c r="CW13" s="611"/>
      <c r="CX13" s="611"/>
      <c r="CY13" s="612"/>
      <c r="CZ13" s="613">
        <v>7.9</v>
      </c>
      <c r="DA13" s="613"/>
      <c r="DB13" s="613"/>
      <c r="DC13" s="613"/>
      <c r="DD13" s="619">
        <v>488999</v>
      </c>
      <c r="DE13" s="611"/>
      <c r="DF13" s="611"/>
      <c r="DG13" s="611"/>
      <c r="DH13" s="611"/>
      <c r="DI13" s="611"/>
      <c r="DJ13" s="611"/>
      <c r="DK13" s="611"/>
      <c r="DL13" s="611"/>
      <c r="DM13" s="611"/>
      <c r="DN13" s="611"/>
      <c r="DO13" s="611"/>
      <c r="DP13" s="612"/>
      <c r="DQ13" s="619">
        <v>347946</v>
      </c>
      <c r="DR13" s="611"/>
      <c r="DS13" s="611"/>
      <c r="DT13" s="611"/>
      <c r="DU13" s="611"/>
      <c r="DV13" s="611"/>
      <c r="DW13" s="611"/>
      <c r="DX13" s="611"/>
      <c r="DY13" s="611"/>
      <c r="DZ13" s="611"/>
      <c r="EA13" s="611"/>
      <c r="EB13" s="611"/>
      <c r="EC13" s="620"/>
    </row>
    <row r="14" spans="2:143" ht="11.25" customHeight="1" x14ac:dyDescent="0.15">
      <c r="B14" s="607" t="s">
        <v>244</v>
      </c>
      <c r="C14" s="608"/>
      <c r="D14" s="608"/>
      <c r="E14" s="608"/>
      <c r="F14" s="608"/>
      <c r="G14" s="608"/>
      <c r="H14" s="608"/>
      <c r="I14" s="608"/>
      <c r="J14" s="608"/>
      <c r="K14" s="608"/>
      <c r="L14" s="608"/>
      <c r="M14" s="608"/>
      <c r="N14" s="608"/>
      <c r="O14" s="608"/>
      <c r="P14" s="608"/>
      <c r="Q14" s="609"/>
      <c r="R14" s="610" t="s">
        <v>121</v>
      </c>
      <c r="S14" s="611"/>
      <c r="T14" s="611"/>
      <c r="U14" s="611"/>
      <c r="V14" s="611"/>
      <c r="W14" s="611"/>
      <c r="X14" s="611"/>
      <c r="Y14" s="612"/>
      <c r="Z14" s="613" t="s">
        <v>121</v>
      </c>
      <c r="AA14" s="613"/>
      <c r="AB14" s="613"/>
      <c r="AC14" s="613"/>
      <c r="AD14" s="614" t="s">
        <v>121</v>
      </c>
      <c r="AE14" s="614"/>
      <c r="AF14" s="614"/>
      <c r="AG14" s="614"/>
      <c r="AH14" s="614"/>
      <c r="AI14" s="614"/>
      <c r="AJ14" s="614"/>
      <c r="AK14" s="614"/>
      <c r="AL14" s="615" t="s">
        <v>121</v>
      </c>
      <c r="AM14" s="616"/>
      <c r="AN14" s="616"/>
      <c r="AO14" s="617"/>
      <c r="AP14" s="607" t="s">
        <v>245</v>
      </c>
      <c r="AQ14" s="608"/>
      <c r="AR14" s="608"/>
      <c r="AS14" s="608"/>
      <c r="AT14" s="608"/>
      <c r="AU14" s="608"/>
      <c r="AV14" s="608"/>
      <c r="AW14" s="608"/>
      <c r="AX14" s="608"/>
      <c r="AY14" s="608"/>
      <c r="AZ14" s="608"/>
      <c r="BA14" s="608"/>
      <c r="BB14" s="608"/>
      <c r="BC14" s="608"/>
      <c r="BD14" s="608"/>
      <c r="BE14" s="608"/>
      <c r="BF14" s="609"/>
      <c r="BG14" s="610">
        <v>66597</v>
      </c>
      <c r="BH14" s="611"/>
      <c r="BI14" s="611"/>
      <c r="BJ14" s="611"/>
      <c r="BK14" s="611"/>
      <c r="BL14" s="611"/>
      <c r="BM14" s="611"/>
      <c r="BN14" s="612"/>
      <c r="BO14" s="613">
        <v>5.0999999999999996</v>
      </c>
      <c r="BP14" s="613"/>
      <c r="BQ14" s="613"/>
      <c r="BR14" s="613"/>
      <c r="BS14" s="614" t="s">
        <v>121</v>
      </c>
      <c r="BT14" s="614"/>
      <c r="BU14" s="614"/>
      <c r="BV14" s="614"/>
      <c r="BW14" s="614"/>
      <c r="BX14" s="614"/>
      <c r="BY14" s="614"/>
      <c r="BZ14" s="614"/>
      <c r="CA14" s="614"/>
      <c r="CB14" s="618"/>
      <c r="CD14" s="607" t="s">
        <v>246</v>
      </c>
      <c r="CE14" s="608"/>
      <c r="CF14" s="608"/>
      <c r="CG14" s="608"/>
      <c r="CH14" s="608"/>
      <c r="CI14" s="608"/>
      <c r="CJ14" s="608"/>
      <c r="CK14" s="608"/>
      <c r="CL14" s="608"/>
      <c r="CM14" s="608"/>
      <c r="CN14" s="608"/>
      <c r="CO14" s="608"/>
      <c r="CP14" s="608"/>
      <c r="CQ14" s="609"/>
      <c r="CR14" s="610">
        <v>349222</v>
      </c>
      <c r="CS14" s="611"/>
      <c r="CT14" s="611"/>
      <c r="CU14" s="611"/>
      <c r="CV14" s="611"/>
      <c r="CW14" s="611"/>
      <c r="CX14" s="611"/>
      <c r="CY14" s="612"/>
      <c r="CZ14" s="613">
        <v>3.5</v>
      </c>
      <c r="DA14" s="613"/>
      <c r="DB14" s="613"/>
      <c r="DC14" s="613"/>
      <c r="DD14" s="619">
        <v>64120</v>
      </c>
      <c r="DE14" s="611"/>
      <c r="DF14" s="611"/>
      <c r="DG14" s="611"/>
      <c r="DH14" s="611"/>
      <c r="DI14" s="611"/>
      <c r="DJ14" s="611"/>
      <c r="DK14" s="611"/>
      <c r="DL14" s="611"/>
      <c r="DM14" s="611"/>
      <c r="DN14" s="611"/>
      <c r="DO14" s="611"/>
      <c r="DP14" s="612"/>
      <c r="DQ14" s="619">
        <v>258421</v>
      </c>
      <c r="DR14" s="611"/>
      <c r="DS14" s="611"/>
      <c r="DT14" s="611"/>
      <c r="DU14" s="611"/>
      <c r="DV14" s="611"/>
      <c r="DW14" s="611"/>
      <c r="DX14" s="611"/>
      <c r="DY14" s="611"/>
      <c r="DZ14" s="611"/>
      <c r="EA14" s="611"/>
      <c r="EB14" s="611"/>
      <c r="EC14" s="620"/>
    </row>
    <row r="15" spans="2:143" ht="11.25" customHeight="1" x14ac:dyDescent="0.15">
      <c r="B15" s="607" t="s">
        <v>247</v>
      </c>
      <c r="C15" s="608"/>
      <c r="D15" s="608"/>
      <c r="E15" s="608"/>
      <c r="F15" s="608"/>
      <c r="G15" s="608"/>
      <c r="H15" s="608"/>
      <c r="I15" s="608"/>
      <c r="J15" s="608"/>
      <c r="K15" s="608"/>
      <c r="L15" s="608"/>
      <c r="M15" s="608"/>
      <c r="N15" s="608"/>
      <c r="O15" s="608"/>
      <c r="P15" s="608"/>
      <c r="Q15" s="609"/>
      <c r="R15" s="610">
        <v>4736</v>
      </c>
      <c r="S15" s="611"/>
      <c r="T15" s="611"/>
      <c r="U15" s="611"/>
      <c r="V15" s="611"/>
      <c r="W15" s="611"/>
      <c r="X15" s="611"/>
      <c r="Y15" s="612"/>
      <c r="Z15" s="613">
        <v>0</v>
      </c>
      <c r="AA15" s="613"/>
      <c r="AB15" s="613"/>
      <c r="AC15" s="613"/>
      <c r="AD15" s="614">
        <v>4736</v>
      </c>
      <c r="AE15" s="614"/>
      <c r="AF15" s="614"/>
      <c r="AG15" s="614"/>
      <c r="AH15" s="614"/>
      <c r="AI15" s="614"/>
      <c r="AJ15" s="614"/>
      <c r="AK15" s="614"/>
      <c r="AL15" s="615">
        <v>0.1</v>
      </c>
      <c r="AM15" s="616"/>
      <c r="AN15" s="616"/>
      <c r="AO15" s="617"/>
      <c r="AP15" s="607" t="s">
        <v>248</v>
      </c>
      <c r="AQ15" s="608"/>
      <c r="AR15" s="608"/>
      <c r="AS15" s="608"/>
      <c r="AT15" s="608"/>
      <c r="AU15" s="608"/>
      <c r="AV15" s="608"/>
      <c r="AW15" s="608"/>
      <c r="AX15" s="608"/>
      <c r="AY15" s="608"/>
      <c r="AZ15" s="608"/>
      <c r="BA15" s="608"/>
      <c r="BB15" s="608"/>
      <c r="BC15" s="608"/>
      <c r="BD15" s="608"/>
      <c r="BE15" s="608"/>
      <c r="BF15" s="609"/>
      <c r="BG15" s="610">
        <v>85181</v>
      </c>
      <c r="BH15" s="611"/>
      <c r="BI15" s="611"/>
      <c r="BJ15" s="611"/>
      <c r="BK15" s="611"/>
      <c r="BL15" s="611"/>
      <c r="BM15" s="611"/>
      <c r="BN15" s="612"/>
      <c r="BO15" s="613">
        <v>6.5</v>
      </c>
      <c r="BP15" s="613"/>
      <c r="BQ15" s="613"/>
      <c r="BR15" s="613"/>
      <c r="BS15" s="614" t="s">
        <v>121</v>
      </c>
      <c r="BT15" s="614"/>
      <c r="BU15" s="614"/>
      <c r="BV15" s="614"/>
      <c r="BW15" s="614"/>
      <c r="BX15" s="614"/>
      <c r="BY15" s="614"/>
      <c r="BZ15" s="614"/>
      <c r="CA15" s="614"/>
      <c r="CB15" s="618"/>
      <c r="CD15" s="607" t="s">
        <v>249</v>
      </c>
      <c r="CE15" s="608"/>
      <c r="CF15" s="608"/>
      <c r="CG15" s="608"/>
      <c r="CH15" s="608"/>
      <c r="CI15" s="608"/>
      <c r="CJ15" s="608"/>
      <c r="CK15" s="608"/>
      <c r="CL15" s="608"/>
      <c r="CM15" s="608"/>
      <c r="CN15" s="608"/>
      <c r="CO15" s="608"/>
      <c r="CP15" s="608"/>
      <c r="CQ15" s="609"/>
      <c r="CR15" s="610">
        <v>1075751</v>
      </c>
      <c r="CS15" s="611"/>
      <c r="CT15" s="611"/>
      <c r="CU15" s="611"/>
      <c r="CV15" s="611"/>
      <c r="CW15" s="611"/>
      <c r="CX15" s="611"/>
      <c r="CY15" s="612"/>
      <c r="CZ15" s="613">
        <v>10.8</v>
      </c>
      <c r="DA15" s="613"/>
      <c r="DB15" s="613"/>
      <c r="DC15" s="613"/>
      <c r="DD15" s="619">
        <v>135932</v>
      </c>
      <c r="DE15" s="611"/>
      <c r="DF15" s="611"/>
      <c r="DG15" s="611"/>
      <c r="DH15" s="611"/>
      <c r="DI15" s="611"/>
      <c r="DJ15" s="611"/>
      <c r="DK15" s="611"/>
      <c r="DL15" s="611"/>
      <c r="DM15" s="611"/>
      <c r="DN15" s="611"/>
      <c r="DO15" s="611"/>
      <c r="DP15" s="612"/>
      <c r="DQ15" s="619">
        <v>689736</v>
      </c>
      <c r="DR15" s="611"/>
      <c r="DS15" s="611"/>
      <c r="DT15" s="611"/>
      <c r="DU15" s="611"/>
      <c r="DV15" s="611"/>
      <c r="DW15" s="611"/>
      <c r="DX15" s="611"/>
      <c r="DY15" s="611"/>
      <c r="DZ15" s="611"/>
      <c r="EA15" s="611"/>
      <c r="EB15" s="611"/>
      <c r="EC15" s="620"/>
    </row>
    <row r="16" spans="2:143" ht="11.25" customHeight="1" x14ac:dyDescent="0.15">
      <c r="B16" s="607" t="s">
        <v>250</v>
      </c>
      <c r="C16" s="608"/>
      <c r="D16" s="608"/>
      <c r="E16" s="608"/>
      <c r="F16" s="608"/>
      <c r="G16" s="608"/>
      <c r="H16" s="608"/>
      <c r="I16" s="608"/>
      <c r="J16" s="608"/>
      <c r="K16" s="608"/>
      <c r="L16" s="608"/>
      <c r="M16" s="608"/>
      <c r="N16" s="608"/>
      <c r="O16" s="608"/>
      <c r="P16" s="608"/>
      <c r="Q16" s="609"/>
      <c r="R16" s="610">
        <v>25734</v>
      </c>
      <c r="S16" s="611"/>
      <c r="T16" s="611"/>
      <c r="U16" s="611"/>
      <c r="V16" s="611"/>
      <c r="W16" s="611"/>
      <c r="X16" s="611"/>
      <c r="Y16" s="612"/>
      <c r="Z16" s="613">
        <v>0.2</v>
      </c>
      <c r="AA16" s="613"/>
      <c r="AB16" s="613"/>
      <c r="AC16" s="613"/>
      <c r="AD16" s="614">
        <v>25734</v>
      </c>
      <c r="AE16" s="614"/>
      <c r="AF16" s="614"/>
      <c r="AG16" s="614"/>
      <c r="AH16" s="614"/>
      <c r="AI16" s="614"/>
      <c r="AJ16" s="614"/>
      <c r="AK16" s="614"/>
      <c r="AL16" s="615">
        <v>0.6</v>
      </c>
      <c r="AM16" s="616"/>
      <c r="AN16" s="616"/>
      <c r="AO16" s="617"/>
      <c r="AP16" s="607" t="s">
        <v>251</v>
      </c>
      <c r="AQ16" s="608"/>
      <c r="AR16" s="608"/>
      <c r="AS16" s="608"/>
      <c r="AT16" s="608"/>
      <c r="AU16" s="608"/>
      <c r="AV16" s="608"/>
      <c r="AW16" s="608"/>
      <c r="AX16" s="608"/>
      <c r="AY16" s="608"/>
      <c r="AZ16" s="608"/>
      <c r="BA16" s="608"/>
      <c r="BB16" s="608"/>
      <c r="BC16" s="608"/>
      <c r="BD16" s="608"/>
      <c r="BE16" s="608"/>
      <c r="BF16" s="609"/>
      <c r="BG16" s="610" t="s">
        <v>121</v>
      </c>
      <c r="BH16" s="611"/>
      <c r="BI16" s="611"/>
      <c r="BJ16" s="611"/>
      <c r="BK16" s="611"/>
      <c r="BL16" s="611"/>
      <c r="BM16" s="611"/>
      <c r="BN16" s="612"/>
      <c r="BO16" s="613" t="s">
        <v>121</v>
      </c>
      <c r="BP16" s="613"/>
      <c r="BQ16" s="613"/>
      <c r="BR16" s="613"/>
      <c r="BS16" s="614" t="s">
        <v>121</v>
      </c>
      <c r="BT16" s="614"/>
      <c r="BU16" s="614"/>
      <c r="BV16" s="614"/>
      <c r="BW16" s="614"/>
      <c r="BX16" s="614"/>
      <c r="BY16" s="614"/>
      <c r="BZ16" s="614"/>
      <c r="CA16" s="614"/>
      <c r="CB16" s="618"/>
      <c r="CD16" s="607" t="s">
        <v>252</v>
      </c>
      <c r="CE16" s="608"/>
      <c r="CF16" s="608"/>
      <c r="CG16" s="608"/>
      <c r="CH16" s="608"/>
      <c r="CI16" s="608"/>
      <c r="CJ16" s="608"/>
      <c r="CK16" s="608"/>
      <c r="CL16" s="608"/>
      <c r="CM16" s="608"/>
      <c r="CN16" s="608"/>
      <c r="CO16" s="608"/>
      <c r="CP16" s="608"/>
      <c r="CQ16" s="609"/>
      <c r="CR16" s="610">
        <v>21181</v>
      </c>
      <c r="CS16" s="611"/>
      <c r="CT16" s="611"/>
      <c r="CU16" s="611"/>
      <c r="CV16" s="611"/>
      <c r="CW16" s="611"/>
      <c r="CX16" s="611"/>
      <c r="CY16" s="612"/>
      <c r="CZ16" s="613">
        <v>0.2</v>
      </c>
      <c r="DA16" s="613"/>
      <c r="DB16" s="613"/>
      <c r="DC16" s="613"/>
      <c r="DD16" s="619" t="s">
        <v>121</v>
      </c>
      <c r="DE16" s="611"/>
      <c r="DF16" s="611"/>
      <c r="DG16" s="611"/>
      <c r="DH16" s="611"/>
      <c r="DI16" s="611"/>
      <c r="DJ16" s="611"/>
      <c r="DK16" s="611"/>
      <c r="DL16" s="611"/>
      <c r="DM16" s="611"/>
      <c r="DN16" s="611"/>
      <c r="DO16" s="611"/>
      <c r="DP16" s="612"/>
      <c r="DQ16" s="619">
        <v>7601</v>
      </c>
      <c r="DR16" s="611"/>
      <c r="DS16" s="611"/>
      <c r="DT16" s="611"/>
      <c r="DU16" s="611"/>
      <c r="DV16" s="611"/>
      <c r="DW16" s="611"/>
      <c r="DX16" s="611"/>
      <c r="DY16" s="611"/>
      <c r="DZ16" s="611"/>
      <c r="EA16" s="611"/>
      <c r="EB16" s="611"/>
      <c r="EC16" s="620"/>
    </row>
    <row r="17" spans="2:133" ht="11.25" customHeight="1" x14ac:dyDescent="0.15">
      <c r="B17" s="607" t="s">
        <v>253</v>
      </c>
      <c r="C17" s="608"/>
      <c r="D17" s="608"/>
      <c r="E17" s="608"/>
      <c r="F17" s="608"/>
      <c r="G17" s="608"/>
      <c r="H17" s="608"/>
      <c r="I17" s="608"/>
      <c r="J17" s="608"/>
      <c r="K17" s="608"/>
      <c r="L17" s="608"/>
      <c r="M17" s="608"/>
      <c r="N17" s="608"/>
      <c r="O17" s="608"/>
      <c r="P17" s="608"/>
      <c r="Q17" s="609"/>
      <c r="R17" s="610">
        <v>69934</v>
      </c>
      <c r="S17" s="611"/>
      <c r="T17" s="611"/>
      <c r="U17" s="611"/>
      <c r="V17" s="611"/>
      <c r="W17" s="611"/>
      <c r="X17" s="611"/>
      <c r="Y17" s="612"/>
      <c r="Z17" s="613">
        <v>0.7</v>
      </c>
      <c r="AA17" s="613"/>
      <c r="AB17" s="613"/>
      <c r="AC17" s="613"/>
      <c r="AD17" s="614">
        <v>69934</v>
      </c>
      <c r="AE17" s="614"/>
      <c r="AF17" s="614"/>
      <c r="AG17" s="614"/>
      <c r="AH17" s="614"/>
      <c r="AI17" s="614"/>
      <c r="AJ17" s="614"/>
      <c r="AK17" s="614"/>
      <c r="AL17" s="615">
        <v>1.7</v>
      </c>
      <c r="AM17" s="616"/>
      <c r="AN17" s="616"/>
      <c r="AO17" s="617"/>
      <c r="AP17" s="607" t="s">
        <v>254</v>
      </c>
      <c r="AQ17" s="608"/>
      <c r="AR17" s="608"/>
      <c r="AS17" s="608"/>
      <c r="AT17" s="608"/>
      <c r="AU17" s="608"/>
      <c r="AV17" s="608"/>
      <c r="AW17" s="608"/>
      <c r="AX17" s="608"/>
      <c r="AY17" s="608"/>
      <c r="AZ17" s="608"/>
      <c r="BA17" s="608"/>
      <c r="BB17" s="608"/>
      <c r="BC17" s="608"/>
      <c r="BD17" s="608"/>
      <c r="BE17" s="608"/>
      <c r="BF17" s="609"/>
      <c r="BG17" s="610" t="s">
        <v>121</v>
      </c>
      <c r="BH17" s="611"/>
      <c r="BI17" s="611"/>
      <c r="BJ17" s="611"/>
      <c r="BK17" s="611"/>
      <c r="BL17" s="611"/>
      <c r="BM17" s="611"/>
      <c r="BN17" s="612"/>
      <c r="BO17" s="613" t="s">
        <v>121</v>
      </c>
      <c r="BP17" s="613"/>
      <c r="BQ17" s="613"/>
      <c r="BR17" s="613"/>
      <c r="BS17" s="614" t="s">
        <v>121</v>
      </c>
      <c r="BT17" s="614"/>
      <c r="BU17" s="614"/>
      <c r="BV17" s="614"/>
      <c r="BW17" s="614"/>
      <c r="BX17" s="614"/>
      <c r="BY17" s="614"/>
      <c r="BZ17" s="614"/>
      <c r="CA17" s="614"/>
      <c r="CB17" s="618"/>
      <c r="CD17" s="607" t="s">
        <v>255</v>
      </c>
      <c r="CE17" s="608"/>
      <c r="CF17" s="608"/>
      <c r="CG17" s="608"/>
      <c r="CH17" s="608"/>
      <c r="CI17" s="608"/>
      <c r="CJ17" s="608"/>
      <c r="CK17" s="608"/>
      <c r="CL17" s="608"/>
      <c r="CM17" s="608"/>
      <c r="CN17" s="608"/>
      <c r="CO17" s="608"/>
      <c r="CP17" s="608"/>
      <c r="CQ17" s="609"/>
      <c r="CR17" s="610">
        <v>538172</v>
      </c>
      <c r="CS17" s="611"/>
      <c r="CT17" s="611"/>
      <c r="CU17" s="611"/>
      <c r="CV17" s="611"/>
      <c r="CW17" s="611"/>
      <c r="CX17" s="611"/>
      <c r="CY17" s="612"/>
      <c r="CZ17" s="613">
        <v>5.4</v>
      </c>
      <c r="DA17" s="613"/>
      <c r="DB17" s="613"/>
      <c r="DC17" s="613"/>
      <c r="DD17" s="619" t="s">
        <v>121</v>
      </c>
      <c r="DE17" s="611"/>
      <c r="DF17" s="611"/>
      <c r="DG17" s="611"/>
      <c r="DH17" s="611"/>
      <c r="DI17" s="611"/>
      <c r="DJ17" s="611"/>
      <c r="DK17" s="611"/>
      <c r="DL17" s="611"/>
      <c r="DM17" s="611"/>
      <c r="DN17" s="611"/>
      <c r="DO17" s="611"/>
      <c r="DP17" s="612"/>
      <c r="DQ17" s="619">
        <v>469705</v>
      </c>
      <c r="DR17" s="611"/>
      <c r="DS17" s="611"/>
      <c r="DT17" s="611"/>
      <c r="DU17" s="611"/>
      <c r="DV17" s="611"/>
      <c r="DW17" s="611"/>
      <c r="DX17" s="611"/>
      <c r="DY17" s="611"/>
      <c r="DZ17" s="611"/>
      <c r="EA17" s="611"/>
      <c r="EB17" s="611"/>
      <c r="EC17" s="620"/>
    </row>
    <row r="18" spans="2:133" ht="11.25" customHeight="1" x14ac:dyDescent="0.15">
      <c r="B18" s="607" t="s">
        <v>256</v>
      </c>
      <c r="C18" s="608"/>
      <c r="D18" s="608"/>
      <c r="E18" s="608"/>
      <c r="F18" s="608"/>
      <c r="G18" s="608"/>
      <c r="H18" s="608"/>
      <c r="I18" s="608"/>
      <c r="J18" s="608"/>
      <c r="K18" s="608"/>
      <c r="L18" s="608"/>
      <c r="M18" s="608"/>
      <c r="N18" s="608"/>
      <c r="O18" s="608"/>
      <c r="P18" s="608"/>
      <c r="Q18" s="609"/>
      <c r="R18" s="610">
        <v>11522</v>
      </c>
      <c r="S18" s="611"/>
      <c r="T18" s="611"/>
      <c r="U18" s="611"/>
      <c r="V18" s="611"/>
      <c r="W18" s="611"/>
      <c r="X18" s="611"/>
      <c r="Y18" s="612"/>
      <c r="Z18" s="613">
        <v>0.1</v>
      </c>
      <c r="AA18" s="613"/>
      <c r="AB18" s="613"/>
      <c r="AC18" s="613"/>
      <c r="AD18" s="614">
        <v>11522</v>
      </c>
      <c r="AE18" s="614"/>
      <c r="AF18" s="614"/>
      <c r="AG18" s="614"/>
      <c r="AH18" s="614"/>
      <c r="AI18" s="614"/>
      <c r="AJ18" s="614"/>
      <c r="AK18" s="614"/>
      <c r="AL18" s="615">
        <v>0.3</v>
      </c>
      <c r="AM18" s="616"/>
      <c r="AN18" s="616"/>
      <c r="AO18" s="617"/>
      <c r="AP18" s="607" t="s">
        <v>257</v>
      </c>
      <c r="AQ18" s="608"/>
      <c r="AR18" s="608"/>
      <c r="AS18" s="608"/>
      <c r="AT18" s="608"/>
      <c r="AU18" s="608"/>
      <c r="AV18" s="608"/>
      <c r="AW18" s="608"/>
      <c r="AX18" s="608"/>
      <c r="AY18" s="608"/>
      <c r="AZ18" s="608"/>
      <c r="BA18" s="608"/>
      <c r="BB18" s="608"/>
      <c r="BC18" s="608"/>
      <c r="BD18" s="608"/>
      <c r="BE18" s="608"/>
      <c r="BF18" s="609"/>
      <c r="BG18" s="610" t="s">
        <v>121</v>
      </c>
      <c r="BH18" s="611"/>
      <c r="BI18" s="611"/>
      <c r="BJ18" s="611"/>
      <c r="BK18" s="611"/>
      <c r="BL18" s="611"/>
      <c r="BM18" s="611"/>
      <c r="BN18" s="612"/>
      <c r="BO18" s="613" t="s">
        <v>121</v>
      </c>
      <c r="BP18" s="613"/>
      <c r="BQ18" s="613"/>
      <c r="BR18" s="613"/>
      <c r="BS18" s="614" t="s">
        <v>121</v>
      </c>
      <c r="BT18" s="614"/>
      <c r="BU18" s="614"/>
      <c r="BV18" s="614"/>
      <c r="BW18" s="614"/>
      <c r="BX18" s="614"/>
      <c r="BY18" s="614"/>
      <c r="BZ18" s="614"/>
      <c r="CA18" s="614"/>
      <c r="CB18" s="618"/>
      <c r="CD18" s="607" t="s">
        <v>258</v>
      </c>
      <c r="CE18" s="608"/>
      <c r="CF18" s="608"/>
      <c r="CG18" s="608"/>
      <c r="CH18" s="608"/>
      <c r="CI18" s="608"/>
      <c r="CJ18" s="608"/>
      <c r="CK18" s="608"/>
      <c r="CL18" s="608"/>
      <c r="CM18" s="608"/>
      <c r="CN18" s="608"/>
      <c r="CO18" s="608"/>
      <c r="CP18" s="608"/>
      <c r="CQ18" s="609"/>
      <c r="CR18" s="610">
        <v>20982</v>
      </c>
      <c r="CS18" s="611"/>
      <c r="CT18" s="611"/>
      <c r="CU18" s="611"/>
      <c r="CV18" s="611"/>
      <c r="CW18" s="611"/>
      <c r="CX18" s="611"/>
      <c r="CY18" s="612"/>
      <c r="CZ18" s="613">
        <v>0.2</v>
      </c>
      <c r="DA18" s="613"/>
      <c r="DB18" s="613"/>
      <c r="DC18" s="613"/>
      <c r="DD18" s="619">
        <v>20982</v>
      </c>
      <c r="DE18" s="611"/>
      <c r="DF18" s="611"/>
      <c r="DG18" s="611"/>
      <c r="DH18" s="611"/>
      <c r="DI18" s="611"/>
      <c r="DJ18" s="611"/>
      <c r="DK18" s="611"/>
      <c r="DL18" s="611"/>
      <c r="DM18" s="611"/>
      <c r="DN18" s="611"/>
      <c r="DO18" s="611"/>
      <c r="DP18" s="612"/>
      <c r="DQ18" s="619">
        <v>20982</v>
      </c>
      <c r="DR18" s="611"/>
      <c r="DS18" s="611"/>
      <c r="DT18" s="611"/>
      <c r="DU18" s="611"/>
      <c r="DV18" s="611"/>
      <c r="DW18" s="611"/>
      <c r="DX18" s="611"/>
      <c r="DY18" s="611"/>
      <c r="DZ18" s="611"/>
      <c r="EA18" s="611"/>
      <c r="EB18" s="611"/>
      <c r="EC18" s="620"/>
    </row>
    <row r="19" spans="2:133" ht="11.25" customHeight="1" x14ac:dyDescent="0.15">
      <c r="B19" s="607" t="s">
        <v>259</v>
      </c>
      <c r="C19" s="608"/>
      <c r="D19" s="608"/>
      <c r="E19" s="608"/>
      <c r="F19" s="608"/>
      <c r="G19" s="608"/>
      <c r="H19" s="608"/>
      <c r="I19" s="608"/>
      <c r="J19" s="608"/>
      <c r="K19" s="608"/>
      <c r="L19" s="608"/>
      <c r="M19" s="608"/>
      <c r="N19" s="608"/>
      <c r="O19" s="608"/>
      <c r="P19" s="608"/>
      <c r="Q19" s="609"/>
      <c r="R19" s="610">
        <v>58220</v>
      </c>
      <c r="S19" s="611"/>
      <c r="T19" s="611"/>
      <c r="U19" s="611"/>
      <c r="V19" s="611"/>
      <c r="W19" s="611"/>
      <c r="X19" s="611"/>
      <c r="Y19" s="612"/>
      <c r="Z19" s="613">
        <v>0.6</v>
      </c>
      <c r="AA19" s="613"/>
      <c r="AB19" s="613"/>
      <c r="AC19" s="613"/>
      <c r="AD19" s="614">
        <v>58220</v>
      </c>
      <c r="AE19" s="614"/>
      <c r="AF19" s="614"/>
      <c r="AG19" s="614"/>
      <c r="AH19" s="614"/>
      <c r="AI19" s="614"/>
      <c r="AJ19" s="614"/>
      <c r="AK19" s="614"/>
      <c r="AL19" s="615">
        <v>1.4</v>
      </c>
      <c r="AM19" s="616"/>
      <c r="AN19" s="616"/>
      <c r="AO19" s="617"/>
      <c r="AP19" s="607" t="s">
        <v>260</v>
      </c>
      <c r="AQ19" s="608"/>
      <c r="AR19" s="608"/>
      <c r="AS19" s="608"/>
      <c r="AT19" s="608"/>
      <c r="AU19" s="608"/>
      <c r="AV19" s="608"/>
      <c r="AW19" s="608"/>
      <c r="AX19" s="608"/>
      <c r="AY19" s="608"/>
      <c r="AZ19" s="608"/>
      <c r="BA19" s="608"/>
      <c r="BB19" s="608"/>
      <c r="BC19" s="608"/>
      <c r="BD19" s="608"/>
      <c r="BE19" s="608"/>
      <c r="BF19" s="609"/>
      <c r="BG19" s="610">
        <v>1976</v>
      </c>
      <c r="BH19" s="611"/>
      <c r="BI19" s="611"/>
      <c r="BJ19" s="611"/>
      <c r="BK19" s="611"/>
      <c r="BL19" s="611"/>
      <c r="BM19" s="611"/>
      <c r="BN19" s="612"/>
      <c r="BO19" s="613">
        <v>0.2</v>
      </c>
      <c r="BP19" s="613"/>
      <c r="BQ19" s="613"/>
      <c r="BR19" s="613"/>
      <c r="BS19" s="614" t="s">
        <v>121</v>
      </c>
      <c r="BT19" s="614"/>
      <c r="BU19" s="614"/>
      <c r="BV19" s="614"/>
      <c r="BW19" s="614"/>
      <c r="BX19" s="614"/>
      <c r="BY19" s="614"/>
      <c r="BZ19" s="614"/>
      <c r="CA19" s="614"/>
      <c r="CB19" s="618"/>
      <c r="CD19" s="607" t="s">
        <v>261</v>
      </c>
      <c r="CE19" s="608"/>
      <c r="CF19" s="608"/>
      <c r="CG19" s="608"/>
      <c r="CH19" s="608"/>
      <c r="CI19" s="608"/>
      <c r="CJ19" s="608"/>
      <c r="CK19" s="608"/>
      <c r="CL19" s="608"/>
      <c r="CM19" s="608"/>
      <c r="CN19" s="608"/>
      <c r="CO19" s="608"/>
      <c r="CP19" s="608"/>
      <c r="CQ19" s="609"/>
      <c r="CR19" s="610" t="s">
        <v>121</v>
      </c>
      <c r="CS19" s="611"/>
      <c r="CT19" s="611"/>
      <c r="CU19" s="611"/>
      <c r="CV19" s="611"/>
      <c r="CW19" s="611"/>
      <c r="CX19" s="611"/>
      <c r="CY19" s="612"/>
      <c r="CZ19" s="613" t="s">
        <v>121</v>
      </c>
      <c r="DA19" s="613"/>
      <c r="DB19" s="613"/>
      <c r="DC19" s="613"/>
      <c r="DD19" s="619" t="s">
        <v>121</v>
      </c>
      <c r="DE19" s="611"/>
      <c r="DF19" s="611"/>
      <c r="DG19" s="611"/>
      <c r="DH19" s="611"/>
      <c r="DI19" s="611"/>
      <c r="DJ19" s="611"/>
      <c r="DK19" s="611"/>
      <c r="DL19" s="611"/>
      <c r="DM19" s="611"/>
      <c r="DN19" s="611"/>
      <c r="DO19" s="611"/>
      <c r="DP19" s="612"/>
      <c r="DQ19" s="619" t="s">
        <v>121</v>
      </c>
      <c r="DR19" s="611"/>
      <c r="DS19" s="611"/>
      <c r="DT19" s="611"/>
      <c r="DU19" s="611"/>
      <c r="DV19" s="611"/>
      <c r="DW19" s="611"/>
      <c r="DX19" s="611"/>
      <c r="DY19" s="611"/>
      <c r="DZ19" s="611"/>
      <c r="EA19" s="611"/>
      <c r="EB19" s="611"/>
      <c r="EC19" s="620"/>
    </row>
    <row r="20" spans="2:133" ht="11.25" customHeight="1" x14ac:dyDescent="0.15">
      <c r="B20" s="623" t="s">
        <v>262</v>
      </c>
      <c r="C20" s="624"/>
      <c r="D20" s="624"/>
      <c r="E20" s="624"/>
      <c r="F20" s="624"/>
      <c r="G20" s="624"/>
      <c r="H20" s="624"/>
      <c r="I20" s="624"/>
      <c r="J20" s="624"/>
      <c r="K20" s="624"/>
      <c r="L20" s="624"/>
      <c r="M20" s="624"/>
      <c r="N20" s="624"/>
      <c r="O20" s="624"/>
      <c r="P20" s="624"/>
      <c r="Q20" s="625"/>
      <c r="R20" s="610">
        <v>192</v>
      </c>
      <c r="S20" s="611"/>
      <c r="T20" s="611"/>
      <c r="U20" s="611"/>
      <c r="V20" s="611"/>
      <c r="W20" s="611"/>
      <c r="X20" s="611"/>
      <c r="Y20" s="612"/>
      <c r="Z20" s="613">
        <v>0</v>
      </c>
      <c r="AA20" s="613"/>
      <c r="AB20" s="613"/>
      <c r="AC20" s="613"/>
      <c r="AD20" s="614">
        <v>192</v>
      </c>
      <c r="AE20" s="614"/>
      <c r="AF20" s="614"/>
      <c r="AG20" s="614"/>
      <c r="AH20" s="614"/>
      <c r="AI20" s="614"/>
      <c r="AJ20" s="614"/>
      <c r="AK20" s="614"/>
      <c r="AL20" s="615">
        <v>0</v>
      </c>
      <c r="AM20" s="616"/>
      <c r="AN20" s="616"/>
      <c r="AO20" s="617"/>
      <c r="AP20" s="607" t="s">
        <v>263</v>
      </c>
      <c r="AQ20" s="608"/>
      <c r="AR20" s="608"/>
      <c r="AS20" s="608"/>
      <c r="AT20" s="608"/>
      <c r="AU20" s="608"/>
      <c r="AV20" s="608"/>
      <c r="AW20" s="608"/>
      <c r="AX20" s="608"/>
      <c r="AY20" s="608"/>
      <c r="AZ20" s="608"/>
      <c r="BA20" s="608"/>
      <c r="BB20" s="608"/>
      <c r="BC20" s="608"/>
      <c r="BD20" s="608"/>
      <c r="BE20" s="608"/>
      <c r="BF20" s="609"/>
      <c r="BG20" s="610">
        <v>1976</v>
      </c>
      <c r="BH20" s="611"/>
      <c r="BI20" s="611"/>
      <c r="BJ20" s="611"/>
      <c r="BK20" s="611"/>
      <c r="BL20" s="611"/>
      <c r="BM20" s="611"/>
      <c r="BN20" s="612"/>
      <c r="BO20" s="613">
        <v>0.2</v>
      </c>
      <c r="BP20" s="613"/>
      <c r="BQ20" s="613"/>
      <c r="BR20" s="613"/>
      <c r="BS20" s="614" t="s">
        <v>121</v>
      </c>
      <c r="BT20" s="614"/>
      <c r="BU20" s="614"/>
      <c r="BV20" s="614"/>
      <c r="BW20" s="614"/>
      <c r="BX20" s="614"/>
      <c r="BY20" s="614"/>
      <c r="BZ20" s="614"/>
      <c r="CA20" s="614"/>
      <c r="CB20" s="618"/>
      <c r="CD20" s="607" t="s">
        <v>264</v>
      </c>
      <c r="CE20" s="608"/>
      <c r="CF20" s="608"/>
      <c r="CG20" s="608"/>
      <c r="CH20" s="608"/>
      <c r="CI20" s="608"/>
      <c r="CJ20" s="608"/>
      <c r="CK20" s="608"/>
      <c r="CL20" s="608"/>
      <c r="CM20" s="608"/>
      <c r="CN20" s="608"/>
      <c r="CO20" s="608"/>
      <c r="CP20" s="608"/>
      <c r="CQ20" s="609"/>
      <c r="CR20" s="610">
        <v>9999927</v>
      </c>
      <c r="CS20" s="611"/>
      <c r="CT20" s="611"/>
      <c r="CU20" s="611"/>
      <c r="CV20" s="611"/>
      <c r="CW20" s="611"/>
      <c r="CX20" s="611"/>
      <c r="CY20" s="612"/>
      <c r="CZ20" s="613">
        <v>100</v>
      </c>
      <c r="DA20" s="613"/>
      <c r="DB20" s="613"/>
      <c r="DC20" s="613"/>
      <c r="DD20" s="619">
        <v>1267881</v>
      </c>
      <c r="DE20" s="611"/>
      <c r="DF20" s="611"/>
      <c r="DG20" s="611"/>
      <c r="DH20" s="611"/>
      <c r="DI20" s="611"/>
      <c r="DJ20" s="611"/>
      <c r="DK20" s="611"/>
      <c r="DL20" s="611"/>
      <c r="DM20" s="611"/>
      <c r="DN20" s="611"/>
      <c r="DO20" s="611"/>
      <c r="DP20" s="612"/>
      <c r="DQ20" s="619">
        <v>4590379</v>
      </c>
      <c r="DR20" s="611"/>
      <c r="DS20" s="611"/>
      <c r="DT20" s="611"/>
      <c r="DU20" s="611"/>
      <c r="DV20" s="611"/>
      <c r="DW20" s="611"/>
      <c r="DX20" s="611"/>
      <c r="DY20" s="611"/>
      <c r="DZ20" s="611"/>
      <c r="EA20" s="611"/>
      <c r="EB20" s="611"/>
      <c r="EC20" s="620"/>
    </row>
    <row r="21" spans="2:133" ht="11.25" customHeight="1" x14ac:dyDescent="0.15">
      <c r="B21" s="607" t="s">
        <v>265</v>
      </c>
      <c r="C21" s="608"/>
      <c r="D21" s="608"/>
      <c r="E21" s="608"/>
      <c r="F21" s="608"/>
      <c r="G21" s="608"/>
      <c r="H21" s="608"/>
      <c r="I21" s="608"/>
      <c r="J21" s="608"/>
      <c r="K21" s="608"/>
      <c r="L21" s="608"/>
      <c r="M21" s="608"/>
      <c r="N21" s="608"/>
      <c r="O21" s="608"/>
      <c r="P21" s="608"/>
      <c r="Q21" s="609"/>
      <c r="R21" s="610">
        <v>2429335</v>
      </c>
      <c r="S21" s="611"/>
      <c r="T21" s="611"/>
      <c r="U21" s="611"/>
      <c r="V21" s="611"/>
      <c r="W21" s="611"/>
      <c r="X21" s="611"/>
      <c r="Y21" s="612"/>
      <c r="Z21" s="613">
        <v>23.4</v>
      </c>
      <c r="AA21" s="613"/>
      <c r="AB21" s="613"/>
      <c r="AC21" s="613"/>
      <c r="AD21" s="614">
        <v>2286910</v>
      </c>
      <c r="AE21" s="614"/>
      <c r="AF21" s="614"/>
      <c r="AG21" s="614"/>
      <c r="AH21" s="614"/>
      <c r="AI21" s="614"/>
      <c r="AJ21" s="614"/>
      <c r="AK21" s="614"/>
      <c r="AL21" s="615">
        <v>55.1</v>
      </c>
      <c r="AM21" s="616"/>
      <c r="AN21" s="616"/>
      <c r="AO21" s="617"/>
      <c r="AP21" s="607" t="s">
        <v>266</v>
      </c>
      <c r="AQ21" s="626"/>
      <c r="AR21" s="626"/>
      <c r="AS21" s="626"/>
      <c r="AT21" s="626"/>
      <c r="AU21" s="626"/>
      <c r="AV21" s="626"/>
      <c r="AW21" s="626"/>
      <c r="AX21" s="626"/>
      <c r="AY21" s="626"/>
      <c r="AZ21" s="626"/>
      <c r="BA21" s="626"/>
      <c r="BB21" s="626"/>
      <c r="BC21" s="626"/>
      <c r="BD21" s="626"/>
      <c r="BE21" s="626"/>
      <c r="BF21" s="627"/>
      <c r="BG21" s="610">
        <v>1976</v>
      </c>
      <c r="BH21" s="611"/>
      <c r="BI21" s="611"/>
      <c r="BJ21" s="611"/>
      <c r="BK21" s="611"/>
      <c r="BL21" s="611"/>
      <c r="BM21" s="611"/>
      <c r="BN21" s="612"/>
      <c r="BO21" s="613">
        <v>0.2</v>
      </c>
      <c r="BP21" s="613"/>
      <c r="BQ21" s="613"/>
      <c r="BR21" s="613"/>
      <c r="BS21" s="614" t="s">
        <v>121</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15">
      <c r="B22" s="607" t="s">
        <v>267</v>
      </c>
      <c r="C22" s="608"/>
      <c r="D22" s="608"/>
      <c r="E22" s="608"/>
      <c r="F22" s="608"/>
      <c r="G22" s="608"/>
      <c r="H22" s="608"/>
      <c r="I22" s="608"/>
      <c r="J22" s="608"/>
      <c r="K22" s="608"/>
      <c r="L22" s="608"/>
      <c r="M22" s="608"/>
      <c r="N22" s="608"/>
      <c r="O22" s="608"/>
      <c r="P22" s="608"/>
      <c r="Q22" s="609"/>
      <c r="R22" s="610">
        <v>2286910</v>
      </c>
      <c r="S22" s="611"/>
      <c r="T22" s="611"/>
      <c r="U22" s="611"/>
      <c r="V22" s="611"/>
      <c r="W22" s="611"/>
      <c r="X22" s="611"/>
      <c r="Y22" s="612"/>
      <c r="Z22" s="613">
        <v>22.1</v>
      </c>
      <c r="AA22" s="613"/>
      <c r="AB22" s="613"/>
      <c r="AC22" s="613"/>
      <c r="AD22" s="614">
        <v>2286910</v>
      </c>
      <c r="AE22" s="614"/>
      <c r="AF22" s="614"/>
      <c r="AG22" s="614"/>
      <c r="AH22" s="614"/>
      <c r="AI22" s="614"/>
      <c r="AJ22" s="614"/>
      <c r="AK22" s="614"/>
      <c r="AL22" s="615">
        <v>55.1</v>
      </c>
      <c r="AM22" s="616"/>
      <c r="AN22" s="616"/>
      <c r="AO22" s="617"/>
      <c r="AP22" s="607" t="s">
        <v>268</v>
      </c>
      <c r="AQ22" s="626"/>
      <c r="AR22" s="626"/>
      <c r="AS22" s="626"/>
      <c r="AT22" s="626"/>
      <c r="AU22" s="626"/>
      <c r="AV22" s="626"/>
      <c r="AW22" s="626"/>
      <c r="AX22" s="626"/>
      <c r="AY22" s="626"/>
      <c r="AZ22" s="626"/>
      <c r="BA22" s="626"/>
      <c r="BB22" s="626"/>
      <c r="BC22" s="626"/>
      <c r="BD22" s="626"/>
      <c r="BE22" s="626"/>
      <c r="BF22" s="627"/>
      <c r="BG22" s="610" t="s">
        <v>121</v>
      </c>
      <c r="BH22" s="611"/>
      <c r="BI22" s="611"/>
      <c r="BJ22" s="611"/>
      <c r="BK22" s="611"/>
      <c r="BL22" s="611"/>
      <c r="BM22" s="611"/>
      <c r="BN22" s="612"/>
      <c r="BO22" s="613" t="s">
        <v>121</v>
      </c>
      <c r="BP22" s="613"/>
      <c r="BQ22" s="613"/>
      <c r="BR22" s="613"/>
      <c r="BS22" s="614" t="s">
        <v>121</v>
      </c>
      <c r="BT22" s="614"/>
      <c r="BU22" s="614"/>
      <c r="BV22" s="614"/>
      <c r="BW22" s="614"/>
      <c r="BX22" s="614"/>
      <c r="BY22" s="614"/>
      <c r="BZ22" s="614"/>
      <c r="CA22" s="614"/>
      <c r="CB22" s="618"/>
      <c r="CD22" s="592" t="s">
        <v>269</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15">
      <c r="B23" s="607" t="s">
        <v>270</v>
      </c>
      <c r="C23" s="608"/>
      <c r="D23" s="608"/>
      <c r="E23" s="608"/>
      <c r="F23" s="608"/>
      <c r="G23" s="608"/>
      <c r="H23" s="608"/>
      <c r="I23" s="608"/>
      <c r="J23" s="608"/>
      <c r="K23" s="608"/>
      <c r="L23" s="608"/>
      <c r="M23" s="608"/>
      <c r="N23" s="608"/>
      <c r="O23" s="608"/>
      <c r="P23" s="608"/>
      <c r="Q23" s="609"/>
      <c r="R23" s="610">
        <v>142425</v>
      </c>
      <c r="S23" s="611"/>
      <c r="T23" s="611"/>
      <c r="U23" s="611"/>
      <c r="V23" s="611"/>
      <c r="W23" s="611"/>
      <c r="X23" s="611"/>
      <c r="Y23" s="612"/>
      <c r="Z23" s="613">
        <v>1.4</v>
      </c>
      <c r="AA23" s="613"/>
      <c r="AB23" s="613"/>
      <c r="AC23" s="613"/>
      <c r="AD23" s="614" t="s">
        <v>121</v>
      </c>
      <c r="AE23" s="614"/>
      <c r="AF23" s="614"/>
      <c r="AG23" s="614"/>
      <c r="AH23" s="614"/>
      <c r="AI23" s="614"/>
      <c r="AJ23" s="614"/>
      <c r="AK23" s="614"/>
      <c r="AL23" s="615" t="s">
        <v>121</v>
      </c>
      <c r="AM23" s="616"/>
      <c r="AN23" s="616"/>
      <c r="AO23" s="617"/>
      <c r="AP23" s="607" t="s">
        <v>271</v>
      </c>
      <c r="AQ23" s="626"/>
      <c r="AR23" s="626"/>
      <c r="AS23" s="626"/>
      <c r="AT23" s="626"/>
      <c r="AU23" s="626"/>
      <c r="AV23" s="626"/>
      <c r="AW23" s="626"/>
      <c r="AX23" s="626"/>
      <c r="AY23" s="626"/>
      <c r="AZ23" s="626"/>
      <c r="BA23" s="626"/>
      <c r="BB23" s="626"/>
      <c r="BC23" s="626"/>
      <c r="BD23" s="626"/>
      <c r="BE23" s="626"/>
      <c r="BF23" s="627"/>
      <c r="BG23" s="610" t="s">
        <v>121</v>
      </c>
      <c r="BH23" s="611"/>
      <c r="BI23" s="611"/>
      <c r="BJ23" s="611"/>
      <c r="BK23" s="611"/>
      <c r="BL23" s="611"/>
      <c r="BM23" s="611"/>
      <c r="BN23" s="612"/>
      <c r="BO23" s="613" t="s">
        <v>121</v>
      </c>
      <c r="BP23" s="613"/>
      <c r="BQ23" s="613"/>
      <c r="BR23" s="613"/>
      <c r="BS23" s="614" t="s">
        <v>121</v>
      </c>
      <c r="BT23" s="614"/>
      <c r="BU23" s="614"/>
      <c r="BV23" s="614"/>
      <c r="BW23" s="614"/>
      <c r="BX23" s="614"/>
      <c r="BY23" s="614"/>
      <c r="BZ23" s="614"/>
      <c r="CA23" s="614"/>
      <c r="CB23" s="618"/>
      <c r="CD23" s="592" t="s">
        <v>211</v>
      </c>
      <c r="CE23" s="593"/>
      <c r="CF23" s="593"/>
      <c r="CG23" s="593"/>
      <c r="CH23" s="593"/>
      <c r="CI23" s="593"/>
      <c r="CJ23" s="593"/>
      <c r="CK23" s="593"/>
      <c r="CL23" s="593"/>
      <c r="CM23" s="593"/>
      <c r="CN23" s="593"/>
      <c r="CO23" s="593"/>
      <c r="CP23" s="593"/>
      <c r="CQ23" s="594"/>
      <c r="CR23" s="592" t="s">
        <v>272</v>
      </c>
      <c r="CS23" s="593"/>
      <c r="CT23" s="593"/>
      <c r="CU23" s="593"/>
      <c r="CV23" s="593"/>
      <c r="CW23" s="593"/>
      <c r="CX23" s="593"/>
      <c r="CY23" s="594"/>
      <c r="CZ23" s="592" t="s">
        <v>273</v>
      </c>
      <c r="DA23" s="593"/>
      <c r="DB23" s="593"/>
      <c r="DC23" s="594"/>
      <c r="DD23" s="592" t="s">
        <v>274</v>
      </c>
      <c r="DE23" s="593"/>
      <c r="DF23" s="593"/>
      <c r="DG23" s="593"/>
      <c r="DH23" s="593"/>
      <c r="DI23" s="593"/>
      <c r="DJ23" s="593"/>
      <c r="DK23" s="594"/>
      <c r="DL23" s="637" t="s">
        <v>275</v>
      </c>
      <c r="DM23" s="638"/>
      <c r="DN23" s="638"/>
      <c r="DO23" s="638"/>
      <c r="DP23" s="638"/>
      <c r="DQ23" s="638"/>
      <c r="DR23" s="638"/>
      <c r="DS23" s="638"/>
      <c r="DT23" s="638"/>
      <c r="DU23" s="638"/>
      <c r="DV23" s="639"/>
      <c r="DW23" s="592" t="s">
        <v>276</v>
      </c>
      <c r="DX23" s="593"/>
      <c r="DY23" s="593"/>
      <c r="DZ23" s="593"/>
      <c r="EA23" s="593"/>
      <c r="EB23" s="593"/>
      <c r="EC23" s="594"/>
    </row>
    <row r="24" spans="2:133" ht="11.25" customHeight="1" x14ac:dyDescent="0.15">
      <c r="B24" s="607" t="s">
        <v>277</v>
      </c>
      <c r="C24" s="608"/>
      <c r="D24" s="608"/>
      <c r="E24" s="608"/>
      <c r="F24" s="608"/>
      <c r="G24" s="608"/>
      <c r="H24" s="608"/>
      <c r="I24" s="608"/>
      <c r="J24" s="608"/>
      <c r="K24" s="608"/>
      <c r="L24" s="608"/>
      <c r="M24" s="608"/>
      <c r="N24" s="608"/>
      <c r="O24" s="608"/>
      <c r="P24" s="608"/>
      <c r="Q24" s="609"/>
      <c r="R24" s="610" t="s">
        <v>121</v>
      </c>
      <c r="S24" s="611"/>
      <c r="T24" s="611"/>
      <c r="U24" s="611"/>
      <c r="V24" s="611"/>
      <c r="W24" s="611"/>
      <c r="X24" s="611"/>
      <c r="Y24" s="612"/>
      <c r="Z24" s="613" t="s">
        <v>121</v>
      </c>
      <c r="AA24" s="613"/>
      <c r="AB24" s="613"/>
      <c r="AC24" s="613"/>
      <c r="AD24" s="614" t="s">
        <v>121</v>
      </c>
      <c r="AE24" s="614"/>
      <c r="AF24" s="614"/>
      <c r="AG24" s="614"/>
      <c r="AH24" s="614"/>
      <c r="AI24" s="614"/>
      <c r="AJ24" s="614"/>
      <c r="AK24" s="614"/>
      <c r="AL24" s="615" t="s">
        <v>121</v>
      </c>
      <c r="AM24" s="616"/>
      <c r="AN24" s="616"/>
      <c r="AO24" s="617"/>
      <c r="AP24" s="607" t="s">
        <v>278</v>
      </c>
      <c r="AQ24" s="626"/>
      <c r="AR24" s="626"/>
      <c r="AS24" s="626"/>
      <c r="AT24" s="626"/>
      <c r="AU24" s="626"/>
      <c r="AV24" s="626"/>
      <c r="AW24" s="626"/>
      <c r="AX24" s="626"/>
      <c r="AY24" s="626"/>
      <c r="AZ24" s="626"/>
      <c r="BA24" s="626"/>
      <c r="BB24" s="626"/>
      <c r="BC24" s="626"/>
      <c r="BD24" s="626"/>
      <c r="BE24" s="626"/>
      <c r="BF24" s="627"/>
      <c r="BG24" s="610" t="s">
        <v>121</v>
      </c>
      <c r="BH24" s="611"/>
      <c r="BI24" s="611"/>
      <c r="BJ24" s="611"/>
      <c r="BK24" s="611"/>
      <c r="BL24" s="611"/>
      <c r="BM24" s="611"/>
      <c r="BN24" s="612"/>
      <c r="BO24" s="613" t="s">
        <v>121</v>
      </c>
      <c r="BP24" s="613"/>
      <c r="BQ24" s="613"/>
      <c r="BR24" s="613"/>
      <c r="BS24" s="614" t="s">
        <v>121</v>
      </c>
      <c r="BT24" s="614"/>
      <c r="BU24" s="614"/>
      <c r="BV24" s="614"/>
      <c r="BW24" s="614"/>
      <c r="BX24" s="614"/>
      <c r="BY24" s="614"/>
      <c r="BZ24" s="614"/>
      <c r="CA24" s="614"/>
      <c r="CB24" s="618"/>
      <c r="CD24" s="596" t="s">
        <v>279</v>
      </c>
      <c r="CE24" s="597"/>
      <c r="CF24" s="597"/>
      <c r="CG24" s="597"/>
      <c r="CH24" s="597"/>
      <c r="CI24" s="597"/>
      <c r="CJ24" s="597"/>
      <c r="CK24" s="597"/>
      <c r="CL24" s="597"/>
      <c r="CM24" s="597"/>
      <c r="CN24" s="597"/>
      <c r="CO24" s="597"/>
      <c r="CP24" s="597"/>
      <c r="CQ24" s="598"/>
      <c r="CR24" s="599">
        <v>3638855</v>
      </c>
      <c r="CS24" s="600"/>
      <c r="CT24" s="600"/>
      <c r="CU24" s="600"/>
      <c r="CV24" s="600"/>
      <c r="CW24" s="600"/>
      <c r="CX24" s="600"/>
      <c r="CY24" s="601"/>
      <c r="CZ24" s="604">
        <v>36.4</v>
      </c>
      <c r="DA24" s="605"/>
      <c r="DB24" s="605"/>
      <c r="DC24" s="621"/>
      <c r="DD24" s="642">
        <v>2083640</v>
      </c>
      <c r="DE24" s="600"/>
      <c r="DF24" s="600"/>
      <c r="DG24" s="600"/>
      <c r="DH24" s="600"/>
      <c r="DI24" s="600"/>
      <c r="DJ24" s="600"/>
      <c r="DK24" s="601"/>
      <c r="DL24" s="642">
        <v>1795715</v>
      </c>
      <c r="DM24" s="600"/>
      <c r="DN24" s="600"/>
      <c r="DO24" s="600"/>
      <c r="DP24" s="600"/>
      <c r="DQ24" s="600"/>
      <c r="DR24" s="600"/>
      <c r="DS24" s="600"/>
      <c r="DT24" s="600"/>
      <c r="DU24" s="600"/>
      <c r="DV24" s="601"/>
      <c r="DW24" s="604">
        <v>43.1</v>
      </c>
      <c r="DX24" s="605"/>
      <c r="DY24" s="605"/>
      <c r="DZ24" s="605"/>
      <c r="EA24" s="605"/>
      <c r="EB24" s="605"/>
      <c r="EC24" s="606"/>
    </row>
    <row r="25" spans="2:133" ht="11.25" customHeight="1" x14ac:dyDescent="0.15">
      <c r="B25" s="607" t="s">
        <v>280</v>
      </c>
      <c r="C25" s="608"/>
      <c r="D25" s="608"/>
      <c r="E25" s="608"/>
      <c r="F25" s="608"/>
      <c r="G25" s="608"/>
      <c r="H25" s="608"/>
      <c r="I25" s="608"/>
      <c r="J25" s="608"/>
      <c r="K25" s="608"/>
      <c r="L25" s="608"/>
      <c r="M25" s="608"/>
      <c r="N25" s="608"/>
      <c r="O25" s="608"/>
      <c r="P25" s="608"/>
      <c r="Q25" s="609"/>
      <c r="R25" s="610">
        <v>4288701</v>
      </c>
      <c r="S25" s="611"/>
      <c r="T25" s="611"/>
      <c r="U25" s="611"/>
      <c r="V25" s="611"/>
      <c r="W25" s="611"/>
      <c r="X25" s="611"/>
      <c r="Y25" s="612"/>
      <c r="Z25" s="613">
        <v>41.4</v>
      </c>
      <c r="AA25" s="613"/>
      <c r="AB25" s="613"/>
      <c r="AC25" s="613"/>
      <c r="AD25" s="614">
        <v>4146276</v>
      </c>
      <c r="AE25" s="614"/>
      <c r="AF25" s="614"/>
      <c r="AG25" s="614"/>
      <c r="AH25" s="614"/>
      <c r="AI25" s="614"/>
      <c r="AJ25" s="614"/>
      <c r="AK25" s="614"/>
      <c r="AL25" s="615">
        <v>99.8</v>
      </c>
      <c r="AM25" s="616"/>
      <c r="AN25" s="616"/>
      <c r="AO25" s="617"/>
      <c r="AP25" s="607" t="s">
        <v>281</v>
      </c>
      <c r="AQ25" s="626"/>
      <c r="AR25" s="626"/>
      <c r="AS25" s="626"/>
      <c r="AT25" s="626"/>
      <c r="AU25" s="626"/>
      <c r="AV25" s="626"/>
      <c r="AW25" s="626"/>
      <c r="AX25" s="626"/>
      <c r="AY25" s="626"/>
      <c r="AZ25" s="626"/>
      <c r="BA25" s="626"/>
      <c r="BB25" s="626"/>
      <c r="BC25" s="626"/>
      <c r="BD25" s="626"/>
      <c r="BE25" s="626"/>
      <c r="BF25" s="627"/>
      <c r="BG25" s="610" t="s">
        <v>121</v>
      </c>
      <c r="BH25" s="611"/>
      <c r="BI25" s="611"/>
      <c r="BJ25" s="611"/>
      <c r="BK25" s="611"/>
      <c r="BL25" s="611"/>
      <c r="BM25" s="611"/>
      <c r="BN25" s="612"/>
      <c r="BO25" s="613" t="s">
        <v>121</v>
      </c>
      <c r="BP25" s="613"/>
      <c r="BQ25" s="613"/>
      <c r="BR25" s="613"/>
      <c r="BS25" s="614" t="s">
        <v>121</v>
      </c>
      <c r="BT25" s="614"/>
      <c r="BU25" s="614"/>
      <c r="BV25" s="614"/>
      <c r="BW25" s="614"/>
      <c r="BX25" s="614"/>
      <c r="BY25" s="614"/>
      <c r="BZ25" s="614"/>
      <c r="CA25" s="614"/>
      <c r="CB25" s="618"/>
      <c r="CD25" s="607" t="s">
        <v>282</v>
      </c>
      <c r="CE25" s="608"/>
      <c r="CF25" s="608"/>
      <c r="CG25" s="608"/>
      <c r="CH25" s="608"/>
      <c r="CI25" s="608"/>
      <c r="CJ25" s="608"/>
      <c r="CK25" s="608"/>
      <c r="CL25" s="608"/>
      <c r="CM25" s="608"/>
      <c r="CN25" s="608"/>
      <c r="CO25" s="608"/>
      <c r="CP25" s="608"/>
      <c r="CQ25" s="609"/>
      <c r="CR25" s="610">
        <v>981637</v>
      </c>
      <c r="CS25" s="643"/>
      <c r="CT25" s="643"/>
      <c r="CU25" s="643"/>
      <c r="CV25" s="643"/>
      <c r="CW25" s="643"/>
      <c r="CX25" s="643"/>
      <c r="CY25" s="644"/>
      <c r="CZ25" s="615">
        <v>9.8000000000000007</v>
      </c>
      <c r="DA25" s="640"/>
      <c r="DB25" s="640"/>
      <c r="DC25" s="645"/>
      <c r="DD25" s="619">
        <v>870619</v>
      </c>
      <c r="DE25" s="643"/>
      <c r="DF25" s="643"/>
      <c r="DG25" s="643"/>
      <c r="DH25" s="643"/>
      <c r="DI25" s="643"/>
      <c r="DJ25" s="643"/>
      <c r="DK25" s="644"/>
      <c r="DL25" s="619">
        <v>810964</v>
      </c>
      <c r="DM25" s="643"/>
      <c r="DN25" s="643"/>
      <c r="DO25" s="643"/>
      <c r="DP25" s="643"/>
      <c r="DQ25" s="643"/>
      <c r="DR25" s="643"/>
      <c r="DS25" s="643"/>
      <c r="DT25" s="643"/>
      <c r="DU25" s="643"/>
      <c r="DV25" s="644"/>
      <c r="DW25" s="615">
        <v>19.5</v>
      </c>
      <c r="DX25" s="640"/>
      <c r="DY25" s="640"/>
      <c r="DZ25" s="640"/>
      <c r="EA25" s="640"/>
      <c r="EB25" s="640"/>
      <c r="EC25" s="641"/>
    </row>
    <row r="26" spans="2:133" ht="11.25" customHeight="1" x14ac:dyDescent="0.15">
      <c r="B26" s="607" t="s">
        <v>283</v>
      </c>
      <c r="C26" s="608"/>
      <c r="D26" s="608"/>
      <c r="E26" s="608"/>
      <c r="F26" s="608"/>
      <c r="G26" s="608"/>
      <c r="H26" s="608"/>
      <c r="I26" s="608"/>
      <c r="J26" s="608"/>
      <c r="K26" s="608"/>
      <c r="L26" s="608"/>
      <c r="M26" s="608"/>
      <c r="N26" s="608"/>
      <c r="O26" s="608"/>
      <c r="P26" s="608"/>
      <c r="Q26" s="609"/>
      <c r="R26" s="610">
        <v>710</v>
      </c>
      <c r="S26" s="611"/>
      <c r="T26" s="611"/>
      <c r="U26" s="611"/>
      <c r="V26" s="611"/>
      <c r="W26" s="611"/>
      <c r="X26" s="611"/>
      <c r="Y26" s="612"/>
      <c r="Z26" s="613">
        <v>0</v>
      </c>
      <c r="AA26" s="613"/>
      <c r="AB26" s="613"/>
      <c r="AC26" s="613"/>
      <c r="AD26" s="614">
        <v>710</v>
      </c>
      <c r="AE26" s="614"/>
      <c r="AF26" s="614"/>
      <c r="AG26" s="614"/>
      <c r="AH26" s="614"/>
      <c r="AI26" s="614"/>
      <c r="AJ26" s="614"/>
      <c r="AK26" s="614"/>
      <c r="AL26" s="615">
        <v>0</v>
      </c>
      <c r="AM26" s="616"/>
      <c r="AN26" s="616"/>
      <c r="AO26" s="617"/>
      <c r="AP26" s="607" t="s">
        <v>284</v>
      </c>
      <c r="AQ26" s="626"/>
      <c r="AR26" s="626"/>
      <c r="AS26" s="626"/>
      <c r="AT26" s="626"/>
      <c r="AU26" s="626"/>
      <c r="AV26" s="626"/>
      <c r="AW26" s="626"/>
      <c r="AX26" s="626"/>
      <c r="AY26" s="626"/>
      <c r="AZ26" s="626"/>
      <c r="BA26" s="626"/>
      <c r="BB26" s="626"/>
      <c r="BC26" s="626"/>
      <c r="BD26" s="626"/>
      <c r="BE26" s="626"/>
      <c r="BF26" s="627"/>
      <c r="BG26" s="610" t="s">
        <v>121</v>
      </c>
      <c r="BH26" s="611"/>
      <c r="BI26" s="611"/>
      <c r="BJ26" s="611"/>
      <c r="BK26" s="611"/>
      <c r="BL26" s="611"/>
      <c r="BM26" s="611"/>
      <c r="BN26" s="612"/>
      <c r="BO26" s="613" t="s">
        <v>121</v>
      </c>
      <c r="BP26" s="613"/>
      <c r="BQ26" s="613"/>
      <c r="BR26" s="613"/>
      <c r="BS26" s="614" t="s">
        <v>121</v>
      </c>
      <c r="BT26" s="614"/>
      <c r="BU26" s="614"/>
      <c r="BV26" s="614"/>
      <c r="BW26" s="614"/>
      <c r="BX26" s="614"/>
      <c r="BY26" s="614"/>
      <c r="BZ26" s="614"/>
      <c r="CA26" s="614"/>
      <c r="CB26" s="618"/>
      <c r="CD26" s="607" t="s">
        <v>285</v>
      </c>
      <c r="CE26" s="608"/>
      <c r="CF26" s="608"/>
      <c r="CG26" s="608"/>
      <c r="CH26" s="608"/>
      <c r="CI26" s="608"/>
      <c r="CJ26" s="608"/>
      <c r="CK26" s="608"/>
      <c r="CL26" s="608"/>
      <c r="CM26" s="608"/>
      <c r="CN26" s="608"/>
      <c r="CO26" s="608"/>
      <c r="CP26" s="608"/>
      <c r="CQ26" s="609"/>
      <c r="CR26" s="610">
        <v>518206</v>
      </c>
      <c r="CS26" s="611"/>
      <c r="CT26" s="611"/>
      <c r="CU26" s="611"/>
      <c r="CV26" s="611"/>
      <c r="CW26" s="611"/>
      <c r="CX26" s="611"/>
      <c r="CY26" s="612"/>
      <c r="CZ26" s="615">
        <v>5.2</v>
      </c>
      <c r="DA26" s="640"/>
      <c r="DB26" s="640"/>
      <c r="DC26" s="645"/>
      <c r="DD26" s="619">
        <v>454484</v>
      </c>
      <c r="DE26" s="611"/>
      <c r="DF26" s="611"/>
      <c r="DG26" s="611"/>
      <c r="DH26" s="611"/>
      <c r="DI26" s="611"/>
      <c r="DJ26" s="611"/>
      <c r="DK26" s="612"/>
      <c r="DL26" s="619" t="s">
        <v>121</v>
      </c>
      <c r="DM26" s="611"/>
      <c r="DN26" s="611"/>
      <c r="DO26" s="611"/>
      <c r="DP26" s="611"/>
      <c r="DQ26" s="611"/>
      <c r="DR26" s="611"/>
      <c r="DS26" s="611"/>
      <c r="DT26" s="611"/>
      <c r="DU26" s="611"/>
      <c r="DV26" s="612"/>
      <c r="DW26" s="615" t="s">
        <v>121</v>
      </c>
      <c r="DX26" s="640"/>
      <c r="DY26" s="640"/>
      <c r="DZ26" s="640"/>
      <c r="EA26" s="640"/>
      <c r="EB26" s="640"/>
      <c r="EC26" s="641"/>
    </row>
    <row r="27" spans="2:133" ht="11.25" customHeight="1" x14ac:dyDescent="0.15">
      <c r="B27" s="607" t="s">
        <v>286</v>
      </c>
      <c r="C27" s="608"/>
      <c r="D27" s="608"/>
      <c r="E27" s="608"/>
      <c r="F27" s="608"/>
      <c r="G27" s="608"/>
      <c r="H27" s="608"/>
      <c r="I27" s="608"/>
      <c r="J27" s="608"/>
      <c r="K27" s="608"/>
      <c r="L27" s="608"/>
      <c r="M27" s="608"/>
      <c r="N27" s="608"/>
      <c r="O27" s="608"/>
      <c r="P27" s="608"/>
      <c r="Q27" s="609"/>
      <c r="R27" s="610">
        <v>42254</v>
      </c>
      <c r="S27" s="611"/>
      <c r="T27" s="611"/>
      <c r="U27" s="611"/>
      <c r="V27" s="611"/>
      <c r="W27" s="611"/>
      <c r="X27" s="611"/>
      <c r="Y27" s="612"/>
      <c r="Z27" s="613">
        <v>0.4</v>
      </c>
      <c r="AA27" s="613"/>
      <c r="AB27" s="613"/>
      <c r="AC27" s="613"/>
      <c r="AD27" s="614" t="s">
        <v>121</v>
      </c>
      <c r="AE27" s="614"/>
      <c r="AF27" s="614"/>
      <c r="AG27" s="614"/>
      <c r="AH27" s="614"/>
      <c r="AI27" s="614"/>
      <c r="AJ27" s="614"/>
      <c r="AK27" s="614"/>
      <c r="AL27" s="615" t="s">
        <v>121</v>
      </c>
      <c r="AM27" s="616"/>
      <c r="AN27" s="616"/>
      <c r="AO27" s="617"/>
      <c r="AP27" s="607" t="s">
        <v>287</v>
      </c>
      <c r="AQ27" s="608"/>
      <c r="AR27" s="608"/>
      <c r="AS27" s="608"/>
      <c r="AT27" s="608"/>
      <c r="AU27" s="608"/>
      <c r="AV27" s="608"/>
      <c r="AW27" s="608"/>
      <c r="AX27" s="608"/>
      <c r="AY27" s="608"/>
      <c r="AZ27" s="608"/>
      <c r="BA27" s="608"/>
      <c r="BB27" s="608"/>
      <c r="BC27" s="608"/>
      <c r="BD27" s="608"/>
      <c r="BE27" s="608"/>
      <c r="BF27" s="609"/>
      <c r="BG27" s="610">
        <v>1312396</v>
      </c>
      <c r="BH27" s="611"/>
      <c r="BI27" s="611"/>
      <c r="BJ27" s="611"/>
      <c r="BK27" s="611"/>
      <c r="BL27" s="611"/>
      <c r="BM27" s="611"/>
      <c r="BN27" s="612"/>
      <c r="BO27" s="613">
        <v>100</v>
      </c>
      <c r="BP27" s="613"/>
      <c r="BQ27" s="613"/>
      <c r="BR27" s="613"/>
      <c r="BS27" s="614" t="s">
        <v>121</v>
      </c>
      <c r="BT27" s="614"/>
      <c r="BU27" s="614"/>
      <c r="BV27" s="614"/>
      <c r="BW27" s="614"/>
      <c r="BX27" s="614"/>
      <c r="BY27" s="614"/>
      <c r="BZ27" s="614"/>
      <c r="CA27" s="614"/>
      <c r="CB27" s="618"/>
      <c r="CD27" s="607" t="s">
        <v>288</v>
      </c>
      <c r="CE27" s="608"/>
      <c r="CF27" s="608"/>
      <c r="CG27" s="608"/>
      <c r="CH27" s="608"/>
      <c r="CI27" s="608"/>
      <c r="CJ27" s="608"/>
      <c r="CK27" s="608"/>
      <c r="CL27" s="608"/>
      <c r="CM27" s="608"/>
      <c r="CN27" s="608"/>
      <c r="CO27" s="608"/>
      <c r="CP27" s="608"/>
      <c r="CQ27" s="609"/>
      <c r="CR27" s="610">
        <v>2119046</v>
      </c>
      <c r="CS27" s="643"/>
      <c r="CT27" s="643"/>
      <c r="CU27" s="643"/>
      <c r="CV27" s="643"/>
      <c r="CW27" s="643"/>
      <c r="CX27" s="643"/>
      <c r="CY27" s="644"/>
      <c r="CZ27" s="615">
        <v>21.2</v>
      </c>
      <c r="DA27" s="640"/>
      <c r="DB27" s="640"/>
      <c r="DC27" s="645"/>
      <c r="DD27" s="619">
        <v>743316</v>
      </c>
      <c r="DE27" s="643"/>
      <c r="DF27" s="643"/>
      <c r="DG27" s="643"/>
      <c r="DH27" s="643"/>
      <c r="DI27" s="643"/>
      <c r="DJ27" s="643"/>
      <c r="DK27" s="644"/>
      <c r="DL27" s="619">
        <v>515046</v>
      </c>
      <c r="DM27" s="643"/>
      <c r="DN27" s="643"/>
      <c r="DO27" s="643"/>
      <c r="DP27" s="643"/>
      <c r="DQ27" s="643"/>
      <c r="DR27" s="643"/>
      <c r="DS27" s="643"/>
      <c r="DT27" s="643"/>
      <c r="DU27" s="643"/>
      <c r="DV27" s="644"/>
      <c r="DW27" s="615">
        <v>12.4</v>
      </c>
      <c r="DX27" s="640"/>
      <c r="DY27" s="640"/>
      <c r="DZ27" s="640"/>
      <c r="EA27" s="640"/>
      <c r="EB27" s="640"/>
      <c r="EC27" s="641"/>
    </row>
    <row r="28" spans="2:133" ht="11.25" customHeight="1" x14ac:dyDescent="0.15">
      <c r="B28" s="607" t="s">
        <v>289</v>
      </c>
      <c r="C28" s="608"/>
      <c r="D28" s="608"/>
      <c r="E28" s="608"/>
      <c r="F28" s="608"/>
      <c r="G28" s="608"/>
      <c r="H28" s="608"/>
      <c r="I28" s="608"/>
      <c r="J28" s="608"/>
      <c r="K28" s="608"/>
      <c r="L28" s="608"/>
      <c r="M28" s="608"/>
      <c r="N28" s="608"/>
      <c r="O28" s="608"/>
      <c r="P28" s="608"/>
      <c r="Q28" s="609"/>
      <c r="R28" s="610">
        <v>90328</v>
      </c>
      <c r="S28" s="611"/>
      <c r="T28" s="611"/>
      <c r="U28" s="611"/>
      <c r="V28" s="611"/>
      <c r="W28" s="611"/>
      <c r="X28" s="611"/>
      <c r="Y28" s="612"/>
      <c r="Z28" s="613">
        <v>0.9</v>
      </c>
      <c r="AA28" s="613"/>
      <c r="AB28" s="613"/>
      <c r="AC28" s="613"/>
      <c r="AD28" s="614">
        <v>1526</v>
      </c>
      <c r="AE28" s="614"/>
      <c r="AF28" s="614"/>
      <c r="AG28" s="614"/>
      <c r="AH28" s="614"/>
      <c r="AI28" s="614"/>
      <c r="AJ28" s="614"/>
      <c r="AK28" s="614"/>
      <c r="AL28" s="615">
        <v>0</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290</v>
      </c>
      <c r="CE28" s="608"/>
      <c r="CF28" s="608"/>
      <c r="CG28" s="608"/>
      <c r="CH28" s="608"/>
      <c r="CI28" s="608"/>
      <c r="CJ28" s="608"/>
      <c r="CK28" s="608"/>
      <c r="CL28" s="608"/>
      <c r="CM28" s="608"/>
      <c r="CN28" s="608"/>
      <c r="CO28" s="608"/>
      <c r="CP28" s="608"/>
      <c r="CQ28" s="609"/>
      <c r="CR28" s="610">
        <v>538172</v>
      </c>
      <c r="CS28" s="611"/>
      <c r="CT28" s="611"/>
      <c r="CU28" s="611"/>
      <c r="CV28" s="611"/>
      <c r="CW28" s="611"/>
      <c r="CX28" s="611"/>
      <c r="CY28" s="612"/>
      <c r="CZ28" s="615">
        <v>5.4</v>
      </c>
      <c r="DA28" s="640"/>
      <c r="DB28" s="640"/>
      <c r="DC28" s="645"/>
      <c r="DD28" s="619">
        <v>469705</v>
      </c>
      <c r="DE28" s="611"/>
      <c r="DF28" s="611"/>
      <c r="DG28" s="611"/>
      <c r="DH28" s="611"/>
      <c r="DI28" s="611"/>
      <c r="DJ28" s="611"/>
      <c r="DK28" s="612"/>
      <c r="DL28" s="619">
        <v>469705</v>
      </c>
      <c r="DM28" s="611"/>
      <c r="DN28" s="611"/>
      <c r="DO28" s="611"/>
      <c r="DP28" s="611"/>
      <c r="DQ28" s="611"/>
      <c r="DR28" s="611"/>
      <c r="DS28" s="611"/>
      <c r="DT28" s="611"/>
      <c r="DU28" s="611"/>
      <c r="DV28" s="612"/>
      <c r="DW28" s="615">
        <v>11.3</v>
      </c>
      <c r="DX28" s="640"/>
      <c r="DY28" s="640"/>
      <c r="DZ28" s="640"/>
      <c r="EA28" s="640"/>
      <c r="EB28" s="640"/>
      <c r="EC28" s="641"/>
    </row>
    <row r="29" spans="2:133" ht="11.25" customHeight="1" x14ac:dyDescent="0.15">
      <c r="B29" s="607" t="s">
        <v>291</v>
      </c>
      <c r="C29" s="608"/>
      <c r="D29" s="608"/>
      <c r="E29" s="608"/>
      <c r="F29" s="608"/>
      <c r="G29" s="608"/>
      <c r="H29" s="608"/>
      <c r="I29" s="608"/>
      <c r="J29" s="608"/>
      <c r="K29" s="608"/>
      <c r="L29" s="608"/>
      <c r="M29" s="608"/>
      <c r="N29" s="608"/>
      <c r="O29" s="608"/>
      <c r="P29" s="608"/>
      <c r="Q29" s="609"/>
      <c r="R29" s="610">
        <v>5488</v>
      </c>
      <c r="S29" s="611"/>
      <c r="T29" s="611"/>
      <c r="U29" s="611"/>
      <c r="V29" s="611"/>
      <c r="W29" s="611"/>
      <c r="X29" s="611"/>
      <c r="Y29" s="612"/>
      <c r="Z29" s="613">
        <v>0.1</v>
      </c>
      <c r="AA29" s="613"/>
      <c r="AB29" s="613"/>
      <c r="AC29" s="613"/>
      <c r="AD29" s="614">
        <v>256</v>
      </c>
      <c r="AE29" s="614"/>
      <c r="AF29" s="614"/>
      <c r="AG29" s="614"/>
      <c r="AH29" s="614"/>
      <c r="AI29" s="614"/>
      <c r="AJ29" s="614"/>
      <c r="AK29" s="614"/>
      <c r="AL29" s="615">
        <v>0</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8" t="s">
        <v>292</v>
      </c>
      <c r="CE29" s="649"/>
      <c r="CF29" s="607" t="s">
        <v>66</v>
      </c>
      <c r="CG29" s="608"/>
      <c r="CH29" s="608"/>
      <c r="CI29" s="608"/>
      <c r="CJ29" s="608"/>
      <c r="CK29" s="608"/>
      <c r="CL29" s="608"/>
      <c r="CM29" s="608"/>
      <c r="CN29" s="608"/>
      <c r="CO29" s="608"/>
      <c r="CP29" s="608"/>
      <c r="CQ29" s="609"/>
      <c r="CR29" s="610">
        <v>538172</v>
      </c>
      <c r="CS29" s="643"/>
      <c r="CT29" s="643"/>
      <c r="CU29" s="643"/>
      <c r="CV29" s="643"/>
      <c r="CW29" s="643"/>
      <c r="CX29" s="643"/>
      <c r="CY29" s="644"/>
      <c r="CZ29" s="615">
        <v>5.4</v>
      </c>
      <c r="DA29" s="640"/>
      <c r="DB29" s="640"/>
      <c r="DC29" s="645"/>
      <c r="DD29" s="619">
        <v>469705</v>
      </c>
      <c r="DE29" s="643"/>
      <c r="DF29" s="643"/>
      <c r="DG29" s="643"/>
      <c r="DH29" s="643"/>
      <c r="DI29" s="643"/>
      <c r="DJ29" s="643"/>
      <c r="DK29" s="644"/>
      <c r="DL29" s="619">
        <v>469705</v>
      </c>
      <c r="DM29" s="643"/>
      <c r="DN29" s="643"/>
      <c r="DO29" s="643"/>
      <c r="DP29" s="643"/>
      <c r="DQ29" s="643"/>
      <c r="DR29" s="643"/>
      <c r="DS29" s="643"/>
      <c r="DT29" s="643"/>
      <c r="DU29" s="643"/>
      <c r="DV29" s="644"/>
      <c r="DW29" s="615">
        <v>11.3</v>
      </c>
      <c r="DX29" s="640"/>
      <c r="DY29" s="640"/>
      <c r="DZ29" s="640"/>
      <c r="EA29" s="640"/>
      <c r="EB29" s="640"/>
      <c r="EC29" s="641"/>
    </row>
    <row r="30" spans="2:133" ht="11.25" customHeight="1" x14ac:dyDescent="0.15">
      <c r="B30" s="607" t="s">
        <v>293</v>
      </c>
      <c r="C30" s="608"/>
      <c r="D30" s="608"/>
      <c r="E30" s="608"/>
      <c r="F30" s="608"/>
      <c r="G30" s="608"/>
      <c r="H30" s="608"/>
      <c r="I30" s="608"/>
      <c r="J30" s="608"/>
      <c r="K30" s="608"/>
      <c r="L30" s="608"/>
      <c r="M30" s="608"/>
      <c r="N30" s="608"/>
      <c r="O30" s="608"/>
      <c r="P30" s="608"/>
      <c r="Q30" s="609"/>
      <c r="R30" s="610">
        <v>1458890</v>
      </c>
      <c r="S30" s="611"/>
      <c r="T30" s="611"/>
      <c r="U30" s="611"/>
      <c r="V30" s="611"/>
      <c r="W30" s="611"/>
      <c r="X30" s="611"/>
      <c r="Y30" s="612"/>
      <c r="Z30" s="613">
        <v>14.1</v>
      </c>
      <c r="AA30" s="613"/>
      <c r="AB30" s="613"/>
      <c r="AC30" s="613"/>
      <c r="AD30" s="614" t="s">
        <v>121</v>
      </c>
      <c r="AE30" s="614"/>
      <c r="AF30" s="614"/>
      <c r="AG30" s="614"/>
      <c r="AH30" s="614"/>
      <c r="AI30" s="614"/>
      <c r="AJ30" s="614"/>
      <c r="AK30" s="614"/>
      <c r="AL30" s="615" t="s">
        <v>121</v>
      </c>
      <c r="AM30" s="616"/>
      <c r="AN30" s="616"/>
      <c r="AO30" s="617"/>
      <c r="AP30" s="592" t="s">
        <v>211</v>
      </c>
      <c r="AQ30" s="593"/>
      <c r="AR30" s="593"/>
      <c r="AS30" s="593"/>
      <c r="AT30" s="593"/>
      <c r="AU30" s="593"/>
      <c r="AV30" s="593"/>
      <c r="AW30" s="593"/>
      <c r="AX30" s="593"/>
      <c r="AY30" s="593"/>
      <c r="AZ30" s="593"/>
      <c r="BA30" s="593"/>
      <c r="BB30" s="593"/>
      <c r="BC30" s="593"/>
      <c r="BD30" s="593"/>
      <c r="BE30" s="593"/>
      <c r="BF30" s="594"/>
      <c r="BG30" s="592" t="s">
        <v>294</v>
      </c>
      <c r="BH30" s="646"/>
      <c r="BI30" s="646"/>
      <c r="BJ30" s="646"/>
      <c r="BK30" s="646"/>
      <c r="BL30" s="646"/>
      <c r="BM30" s="646"/>
      <c r="BN30" s="646"/>
      <c r="BO30" s="646"/>
      <c r="BP30" s="646"/>
      <c r="BQ30" s="647"/>
      <c r="BR30" s="592" t="s">
        <v>295</v>
      </c>
      <c r="BS30" s="646"/>
      <c r="BT30" s="646"/>
      <c r="BU30" s="646"/>
      <c r="BV30" s="646"/>
      <c r="BW30" s="646"/>
      <c r="BX30" s="646"/>
      <c r="BY30" s="646"/>
      <c r="BZ30" s="646"/>
      <c r="CA30" s="646"/>
      <c r="CB30" s="647"/>
      <c r="CD30" s="650"/>
      <c r="CE30" s="651"/>
      <c r="CF30" s="607" t="s">
        <v>296</v>
      </c>
      <c r="CG30" s="608"/>
      <c r="CH30" s="608"/>
      <c r="CI30" s="608"/>
      <c r="CJ30" s="608"/>
      <c r="CK30" s="608"/>
      <c r="CL30" s="608"/>
      <c r="CM30" s="608"/>
      <c r="CN30" s="608"/>
      <c r="CO30" s="608"/>
      <c r="CP30" s="608"/>
      <c r="CQ30" s="609"/>
      <c r="CR30" s="610">
        <v>497175</v>
      </c>
      <c r="CS30" s="611"/>
      <c r="CT30" s="611"/>
      <c r="CU30" s="611"/>
      <c r="CV30" s="611"/>
      <c r="CW30" s="611"/>
      <c r="CX30" s="611"/>
      <c r="CY30" s="612"/>
      <c r="CZ30" s="615">
        <v>5</v>
      </c>
      <c r="DA30" s="640"/>
      <c r="DB30" s="640"/>
      <c r="DC30" s="645"/>
      <c r="DD30" s="619">
        <v>433336</v>
      </c>
      <c r="DE30" s="611"/>
      <c r="DF30" s="611"/>
      <c r="DG30" s="611"/>
      <c r="DH30" s="611"/>
      <c r="DI30" s="611"/>
      <c r="DJ30" s="611"/>
      <c r="DK30" s="612"/>
      <c r="DL30" s="619">
        <v>433336</v>
      </c>
      <c r="DM30" s="611"/>
      <c r="DN30" s="611"/>
      <c r="DO30" s="611"/>
      <c r="DP30" s="611"/>
      <c r="DQ30" s="611"/>
      <c r="DR30" s="611"/>
      <c r="DS30" s="611"/>
      <c r="DT30" s="611"/>
      <c r="DU30" s="611"/>
      <c r="DV30" s="612"/>
      <c r="DW30" s="615">
        <v>10.4</v>
      </c>
      <c r="DX30" s="640"/>
      <c r="DY30" s="640"/>
      <c r="DZ30" s="640"/>
      <c r="EA30" s="640"/>
      <c r="EB30" s="640"/>
      <c r="EC30" s="641"/>
    </row>
    <row r="31" spans="2:133" ht="11.25" customHeight="1" x14ac:dyDescent="0.15">
      <c r="B31" s="623" t="s">
        <v>297</v>
      </c>
      <c r="C31" s="624"/>
      <c r="D31" s="624"/>
      <c r="E31" s="624"/>
      <c r="F31" s="624"/>
      <c r="G31" s="624"/>
      <c r="H31" s="624"/>
      <c r="I31" s="624"/>
      <c r="J31" s="624"/>
      <c r="K31" s="624"/>
      <c r="L31" s="624"/>
      <c r="M31" s="624"/>
      <c r="N31" s="624"/>
      <c r="O31" s="624"/>
      <c r="P31" s="624"/>
      <c r="Q31" s="625"/>
      <c r="R31" s="610" t="s">
        <v>121</v>
      </c>
      <c r="S31" s="611"/>
      <c r="T31" s="611"/>
      <c r="U31" s="611"/>
      <c r="V31" s="611"/>
      <c r="W31" s="611"/>
      <c r="X31" s="611"/>
      <c r="Y31" s="612"/>
      <c r="Z31" s="613" t="s">
        <v>121</v>
      </c>
      <c r="AA31" s="613"/>
      <c r="AB31" s="613"/>
      <c r="AC31" s="613"/>
      <c r="AD31" s="614" t="s">
        <v>121</v>
      </c>
      <c r="AE31" s="614"/>
      <c r="AF31" s="614"/>
      <c r="AG31" s="614"/>
      <c r="AH31" s="614"/>
      <c r="AI31" s="614"/>
      <c r="AJ31" s="614"/>
      <c r="AK31" s="614"/>
      <c r="AL31" s="615" t="s">
        <v>121</v>
      </c>
      <c r="AM31" s="616"/>
      <c r="AN31" s="616"/>
      <c r="AO31" s="617"/>
      <c r="AP31" s="658" t="s">
        <v>298</v>
      </c>
      <c r="AQ31" s="659"/>
      <c r="AR31" s="659"/>
      <c r="AS31" s="659"/>
      <c r="AT31" s="664" t="s">
        <v>299</v>
      </c>
      <c r="AU31" s="200"/>
      <c r="AV31" s="200"/>
      <c r="AW31" s="200"/>
      <c r="AX31" s="596" t="s">
        <v>177</v>
      </c>
      <c r="AY31" s="597"/>
      <c r="AZ31" s="597"/>
      <c r="BA31" s="597"/>
      <c r="BB31" s="597"/>
      <c r="BC31" s="597"/>
      <c r="BD31" s="597"/>
      <c r="BE31" s="597"/>
      <c r="BF31" s="598"/>
      <c r="BG31" s="657">
        <v>99.7</v>
      </c>
      <c r="BH31" s="654"/>
      <c r="BI31" s="654"/>
      <c r="BJ31" s="654"/>
      <c r="BK31" s="654"/>
      <c r="BL31" s="654"/>
      <c r="BM31" s="605">
        <v>99.2</v>
      </c>
      <c r="BN31" s="654"/>
      <c r="BO31" s="654"/>
      <c r="BP31" s="654"/>
      <c r="BQ31" s="655"/>
      <c r="BR31" s="657">
        <v>99.5</v>
      </c>
      <c r="BS31" s="654"/>
      <c r="BT31" s="654"/>
      <c r="BU31" s="654"/>
      <c r="BV31" s="654"/>
      <c r="BW31" s="654"/>
      <c r="BX31" s="605">
        <v>98.2</v>
      </c>
      <c r="BY31" s="654"/>
      <c r="BZ31" s="654"/>
      <c r="CA31" s="654"/>
      <c r="CB31" s="655"/>
      <c r="CD31" s="650"/>
      <c r="CE31" s="651"/>
      <c r="CF31" s="607" t="s">
        <v>300</v>
      </c>
      <c r="CG31" s="608"/>
      <c r="CH31" s="608"/>
      <c r="CI31" s="608"/>
      <c r="CJ31" s="608"/>
      <c r="CK31" s="608"/>
      <c r="CL31" s="608"/>
      <c r="CM31" s="608"/>
      <c r="CN31" s="608"/>
      <c r="CO31" s="608"/>
      <c r="CP31" s="608"/>
      <c r="CQ31" s="609"/>
      <c r="CR31" s="610">
        <v>40997</v>
      </c>
      <c r="CS31" s="643"/>
      <c r="CT31" s="643"/>
      <c r="CU31" s="643"/>
      <c r="CV31" s="643"/>
      <c r="CW31" s="643"/>
      <c r="CX31" s="643"/>
      <c r="CY31" s="644"/>
      <c r="CZ31" s="615">
        <v>0.4</v>
      </c>
      <c r="DA31" s="640"/>
      <c r="DB31" s="640"/>
      <c r="DC31" s="645"/>
      <c r="DD31" s="619">
        <v>36369</v>
      </c>
      <c r="DE31" s="643"/>
      <c r="DF31" s="643"/>
      <c r="DG31" s="643"/>
      <c r="DH31" s="643"/>
      <c r="DI31" s="643"/>
      <c r="DJ31" s="643"/>
      <c r="DK31" s="644"/>
      <c r="DL31" s="619">
        <v>36369</v>
      </c>
      <c r="DM31" s="643"/>
      <c r="DN31" s="643"/>
      <c r="DO31" s="643"/>
      <c r="DP31" s="643"/>
      <c r="DQ31" s="643"/>
      <c r="DR31" s="643"/>
      <c r="DS31" s="643"/>
      <c r="DT31" s="643"/>
      <c r="DU31" s="643"/>
      <c r="DV31" s="644"/>
      <c r="DW31" s="615">
        <v>0.9</v>
      </c>
      <c r="DX31" s="640"/>
      <c r="DY31" s="640"/>
      <c r="DZ31" s="640"/>
      <c r="EA31" s="640"/>
      <c r="EB31" s="640"/>
      <c r="EC31" s="641"/>
    </row>
    <row r="32" spans="2:133" ht="11.25" customHeight="1" x14ac:dyDescent="0.15">
      <c r="B32" s="607" t="s">
        <v>301</v>
      </c>
      <c r="C32" s="608"/>
      <c r="D32" s="608"/>
      <c r="E32" s="608"/>
      <c r="F32" s="608"/>
      <c r="G32" s="608"/>
      <c r="H32" s="608"/>
      <c r="I32" s="608"/>
      <c r="J32" s="608"/>
      <c r="K32" s="608"/>
      <c r="L32" s="608"/>
      <c r="M32" s="608"/>
      <c r="N32" s="608"/>
      <c r="O32" s="608"/>
      <c r="P32" s="608"/>
      <c r="Q32" s="609"/>
      <c r="R32" s="610">
        <v>835594</v>
      </c>
      <c r="S32" s="611"/>
      <c r="T32" s="611"/>
      <c r="U32" s="611"/>
      <c r="V32" s="611"/>
      <c r="W32" s="611"/>
      <c r="X32" s="611"/>
      <c r="Y32" s="612"/>
      <c r="Z32" s="613">
        <v>8.1</v>
      </c>
      <c r="AA32" s="613"/>
      <c r="AB32" s="613"/>
      <c r="AC32" s="613"/>
      <c r="AD32" s="614" t="s">
        <v>121</v>
      </c>
      <c r="AE32" s="614"/>
      <c r="AF32" s="614"/>
      <c r="AG32" s="614"/>
      <c r="AH32" s="614"/>
      <c r="AI32" s="614"/>
      <c r="AJ32" s="614"/>
      <c r="AK32" s="614"/>
      <c r="AL32" s="615" t="s">
        <v>121</v>
      </c>
      <c r="AM32" s="616"/>
      <c r="AN32" s="616"/>
      <c r="AO32" s="617"/>
      <c r="AP32" s="660"/>
      <c r="AQ32" s="661"/>
      <c r="AR32" s="661"/>
      <c r="AS32" s="661"/>
      <c r="AT32" s="665"/>
      <c r="AU32" s="196" t="s">
        <v>302</v>
      </c>
      <c r="AX32" s="607" t="s">
        <v>303</v>
      </c>
      <c r="AY32" s="608"/>
      <c r="AZ32" s="608"/>
      <c r="BA32" s="608"/>
      <c r="BB32" s="608"/>
      <c r="BC32" s="608"/>
      <c r="BD32" s="608"/>
      <c r="BE32" s="608"/>
      <c r="BF32" s="609"/>
      <c r="BG32" s="667">
        <v>99.7</v>
      </c>
      <c r="BH32" s="643"/>
      <c r="BI32" s="643"/>
      <c r="BJ32" s="643"/>
      <c r="BK32" s="643"/>
      <c r="BL32" s="643"/>
      <c r="BM32" s="616">
        <v>98.8</v>
      </c>
      <c r="BN32" s="643"/>
      <c r="BO32" s="643"/>
      <c r="BP32" s="643"/>
      <c r="BQ32" s="656"/>
      <c r="BR32" s="667">
        <v>99.5</v>
      </c>
      <c r="BS32" s="643"/>
      <c r="BT32" s="643"/>
      <c r="BU32" s="643"/>
      <c r="BV32" s="643"/>
      <c r="BW32" s="643"/>
      <c r="BX32" s="616">
        <v>97.8</v>
      </c>
      <c r="BY32" s="643"/>
      <c r="BZ32" s="643"/>
      <c r="CA32" s="643"/>
      <c r="CB32" s="656"/>
      <c r="CD32" s="652"/>
      <c r="CE32" s="653"/>
      <c r="CF32" s="607" t="s">
        <v>304</v>
      </c>
      <c r="CG32" s="608"/>
      <c r="CH32" s="608"/>
      <c r="CI32" s="608"/>
      <c r="CJ32" s="608"/>
      <c r="CK32" s="608"/>
      <c r="CL32" s="608"/>
      <c r="CM32" s="608"/>
      <c r="CN32" s="608"/>
      <c r="CO32" s="608"/>
      <c r="CP32" s="608"/>
      <c r="CQ32" s="609"/>
      <c r="CR32" s="610" t="s">
        <v>121</v>
      </c>
      <c r="CS32" s="611"/>
      <c r="CT32" s="611"/>
      <c r="CU32" s="611"/>
      <c r="CV32" s="611"/>
      <c r="CW32" s="611"/>
      <c r="CX32" s="611"/>
      <c r="CY32" s="612"/>
      <c r="CZ32" s="615" t="s">
        <v>121</v>
      </c>
      <c r="DA32" s="640"/>
      <c r="DB32" s="640"/>
      <c r="DC32" s="645"/>
      <c r="DD32" s="619" t="s">
        <v>121</v>
      </c>
      <c r="DE32" s="611"/>
      <c r="DF32" s="611"/>
      <c r="DG32" s="611"/>
      <c r="DH32" s="611"/>
      <c r="DI32" s="611"/>
      <c r="DJ32" s="611"/>
      <c r="DK32" s="612"/>
      <c r="DL32" s="619" t="s">
        <v>121</v>
      </c>
      <c r="DM32" s="611"/>
      <c r="DN32" s="611"/>
      <c r="DO32" s="611"/>
      <c r="DP32" s="611"/>
      <c r="DQ32" s="611"/>
      <c r="DR32" s="611"/>
      <c r="DS32" s="611"/>
      <c r="DT32" s="611"/>
      <c r="DU32" s="611"/>
      <c r="DV32" s="612"/>
      <c r="DW32" s="615" t="s">
        <v>121</v>
      </c>
      <c r="DX32" s="640"/>
      <c r="DY32" s="640"/>
      <c r="DZ32" s="640"/>
      <c r="EA32" s="640"/>
      <c r="EB32" s="640"/>
      <c r="EC32" s="641"/>
    </row>
    <row r="33" spans="2:133" ht="11.25" customHeight="1" x14ac:dyDescent="0.15">
      <c r="B33" s="607" t="s">
        <v>305</v>
      </c>
      <c r="C33" s="608"/>
      <c r="D33" s="608"/>
      <c r="E33" s="608"/>
      <c r="F33" s="608"/>
      <c r="G33" s="608"/>
      <c r="H33" s="608"/>
      <c r="I33" s="608"/>
      <c r="J33" s="608"/>
      <c r="K33" s="608"/>
      <c r="L33" s="608"/>
      <c r="M33" s="608"/>
      <c r="N33" s="608"/>
      <c r="O33" s="608"/>
      <c r="P33" s="608"/>
      <c r="Q33" s="609"/>
      <c r="R33" s="610">
        <v>13153</v>
      </c>
      <c r="S33" s="611"/>
      <c r="T33" s="611"/>
      <c r="U33" s="611"/>
      <c r="V33" s="611"/>
      <c r="W33" s="611"/>
      <c r="X33" s="611"/>
      <c r="Y33" s="612"/>
      <c r="Z33" s="613">
        <v>0.1</v>
      </c>
      <c r="AA33" s="613"/>
      <c r="AB33" s="613"/>
      <c r="AC33" s="613"/>
      <c r="AD33" s="614">
        <v>3493</v>
      </c>
      <c r="AE33" s="614"/>
      <c r="AF33" s="614"/>
      <c r="AG33" s="614"/>
      <c r="AH33" s="614"/>
      <c r="AI33" s="614"/>
      <c r="AJ33" s="614"/>
      <c r="AK33" s="614"/>
      <c r="AL33" s="615">
        <v>0.1</v>
      </c>
      <c r="AM33" s="616"/>
      <c r="AN33" s="616"/>
      <c r="AO33" s="617"/>
      <c r="AP33" s="662"/>
      <c r="AQ33" s="663"/>
      <c r="AR33" s="663"/>
      <c r="AS33" s="663"/>
      <c r="AT33" s="666"/>
      <c r="AU33" s="201"/>
      <c r="AV33" s="201"/>
      <c r="AW33" s="201"/>
      <c r="AX33" s="631" t="s">
        <v>306</v>
      </c>
      <c r="AY33" s="632"/>
      <c r="AZ33" s="632"/>
      <c r="BA33" s="632"/>
      <c r="BB33" s="632"/>
      <c r="BC33" s="632"/>
      <c r="BD33" s="632"/>
      <c r="BE33" s="632"/>
      <c r="BF33" s="633"/>
      <c r="BG33" s="668">
        <v>99.6</v>
      </c>
      <c r="BH33" s="669"/>
      <c r="BI33" s="669"/>
      <c r="BJ33" s="669"/>
      <c r="BK33" s="669"/>
      <c r="BL33" s="669"/>
      <c r="BM33" s="670">
        <v>99.3</v>
      </c>
      <c r="BN33" s="669"/>
      <c r="BO33" s="669"/>
      <c r="BP33" s="669"/>
      <c r="BQ33" s="671"/>
      <c r="BR33" s="668">
        <v>99.4</v>
      </c>
      <c r="BS33" s="669"/>
      <c r="BT33" s="669"/>
      <c r="BU33" s="669"/>
      <c r="BV33" s="669"/>
      <c r="BW33" s="669"/>
      <c r="BX33" s="670">
        <v>98.3</v>
      </c>
      <c r="BY33" s="669"/>
      <c r="BZ33" s="669"/>
      <c r="CA33" s="669"/>
      <c r="CB33" s="671"/>
      <c r="CD33" s="607" t="s">
        <v>307</v>
      </c>
      <c r="CE33" s="608"/>
      <c r="CF33" s="608"/>
      <c r="CG33" s="608"/>
      <c r="CH33" s="608"/>
      <c r="CI33" s="608"/>
      <c r="CJ33" s="608"/>
      <c r="CK33" s="608"/>
      <c r="CL33" s="608"/>
      <c r="CM33" s="608"/>
      <c r="CN33" s="608"/>
      <c r="CO33" s="608"/>
      <c r="CP33" s="608"/>
      <c r="CQ33" s="609"/>
      <c r="CR33" s="610">
        <v>5072010</v>
      </c>
      <c r="CS33" s="643"/>
      <c r="CT33" s="643"/>
      <c r="CU33" s="643"/>
      <c r="CV33" s="643"/>
      <c r="CW33" s="643"/>
      <c r="CX33" s="643"/>
      <c r="CY33" s="644"/>
      <c r="CZ33" s="615">
        <v>50.7</v>
      </c>
      <c r="DA33" s="640"/>
      <c r="DB33" s="640"/>
      <c r="DC33" s="645"/>
      <c r="DD33" s="619">
        <v>2273825</v>
      </c>
      <c r="DE33" s="643"/>
      <c r="DF33" s="643"/>
      <c r="DG33" s="643"/>
      <c r="DH33" s="643"/>
      <c r="DI33" s="643"/>
      <c r="DJ33" s="643"/>
      <c r="DK33" s="644"/>
      <c r="DL33" s="619">
        <v>1652260</v>
      </c>
      <c r="DM33" s="643"/>
      <c r="DN33" s="643"/>
      <c r="DO33" s="643"/>
      <c r="DP33" s="643"/>
      <c r="DQ33" s="643"/>
      <c r="DR33" s="643"/>
      <c r="DS33" s="643"/>
      <c r="DT33" s="643"/>
      <c r="DU33" s="643"/>
      <c r="DV33" s="644"/>
      <c r="DW33" s="615">
        <v>39.700000000000003</v>
      </c>
      <c r="DX33" s="640"/>
      <c r="DY33" s="640"/>
      <c r="DZ33" s="640"/>
      <c r="EA33" s="640"/>
      <c r="EB33" s="640"/>
      <c r="EC33" s="641"/>
    </row>
    <row r="34" spans="2:133" ht="11.25" customHeight="1" x14ac:dyDescent="0.15">
      <c r="B34" s="607" t="s">
        <v>308</v>
      </c>
      <c r="C34" s="608"/>
      <c r="D34" s="608"/>
      <c r="E34" s="608"/>
      <c r="F34" s="608"/>
      <c r="G34" s="608"/>
      <c r="H34" s="608"/>
      <c r="I34" s="608"/>
      <c r="J34" s="608"/>
      <c r="K34" s="608"/>
      <c r="L34" s="608"/>
      <c r="M34" s="608"/>
      <c r="N34" s="608"/>
      <c r="O34" s="608"/>
      <c r="P34" s="608"/>
      <c r="Q34" s="609"/>
      <c r="R34" s="610">
        <v>1859181</v>
      </c>
      <c r="S34" s="611"/>
      <c r="T34" s="611"/>
      <c r="U34" s="611"/>
      <c r="V34" s="611"/>
      <c r="W34" s="611"/>
      <c r="X34" s="611"/>
      <c r="Y34" s="612"/>
      <c r="Z34" s="613">
        <v>17.899999999999999</v>
      </c>
      <c r="AA34" s="613"/>
      <c r="AB34" s="613"/>
      <c r="AC34" s="613"/>
      <c r="AD34" s="614" t="s">
        <v>121</v>
      </c>
      <c r="AE34" s="614"/>
      <c r="AF34" s="614"/>
      <c r="AG34" s="614"/>
      <c r="AH34" s="614"/>
      <c r="AI34" s="614"/>
      <c r="AJ34" s="614"/>
      <c r="AK34" s="614"/>
      <c r="AL34" s="615" t="s">
        <v>121</v>
      </c>
      <c r="AM34" s="616"/>
      <c r="AN34" s="616"/>
      <c r="AO34" s="617"/>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7" t="s">
        <v>309</v>
      </c>
      <c r="CE34" s="608"/>
      <c r="CF34" s="608"/>
      <c r="CG34" s="608"/>
      <c r="CH34" s="608"/>
      <c r="CI34" s="608"/>
      <c r="CJ34" s="608"/>
      <c r="CK34" s="608"/>
      <c r="CL34" s="608"/>
      <c r="CM34" s="608"/>
      <c r="CN34" s="608"/>
      <c r="CO34" s="608"/>
      <c r="CP34" s="608"/>
      <c r="CQ34" s="609"/>
      <c r="CR34" s="610">
        <v>1253795</v>
      </c>
      <c r="CS34" s="611"/>
      <c r="CT34" s="611"/>
      <c r="CU34" s="611"/>
      <c r="CV34" s="611"/>
      <c r="CW34" s="611"/>
      <c r="CX34" s="611"/>
      <c r="CY34" s="612"/>
      <c r="CZ34" s="615">
        <v>12.5</v>
      </c>
      <c r="DA34" s="640"/>
      <c r="DB34" s="640"/>
      <c r="DC34" s="645"/>
      <c r="DD34" s="619">
        <v>559177</v>
      </c>
      <c r="DE34" s="611"/>
      <c r="DF34" s="611"/>
      <c r="DG34" s="611"/>
      <c r="DH34" s="611"/>
      <c r="DI34" s="611"/>
      <c r="DJ34" s="611"/>
      <c r="DK34" s="612"/>
      <c r="DL34" s="619">
        <v>389095</v>
      </c>
      <c r="DM34" s="611"/>
      <c r="DN34" s="611"/>
      <c r="DO34" s="611"/>
      <c r="DP34" s="611"/>
      <c r="DQ34" s="611"/>
      <c r="DR34" s="611"/>
      <c r="DS34" s="611"/>
      <c r="DT34" s="611"/>
      <c r="DU34" s="611"/>
      <c r="DV34" s="612"/>
      <c r="DW34" s="615">
        <v>9.3000000000000007</v>
      </c>
      <c r="DX34" s="640"/>
      <c r="DY34" s="640"/>
      <c r="DZ34" s="640"/>
      <c r="EA34" s="640"/>
      <c r="EB34" s="640"/>
      <c r="EC34" s="641"/>
    </row>
    <row r="35" spans="2:133" ht="11.25" customHeight="1" x14ac:dyDescent="0.15">
      <c r="B35" s="607" t="s">
        <v>310</v>
      </c>
      <c r="C35" s="608"/>
      <c r="D35" s="608"/>
      <c r="E35" s="608"/>
      <c r="F35" s="608"/>
      <c r="G35" s="608"/>
      <c r="H35" s="608"/>
      <c r="I35" s="608"/>
      <c r="J35" s="608"/>
      <c r="K35" s="608"/>
      <c r="L35" s="608"/>
      <c r="M35" s="608"/>
      <c r="N35" s="608"/>
      <c r="O35" s="608"/>
      <c r="P35" s="608"/>
      <c r="Q35" s="609"/>
      <c r="R35" s="610">
        <v>886100</v>
      </c>
      <c r="S35" s="611"/>
      <c r="T35" s="611"/>
      <c r="U35" s="611"/>
      <c r="V35" s="611"/>
      <c r="W35" s="611"/>
      <c r="X35" s="611"/>
      <c r="Y35" s="612"/>
      <c r="Z35" s="613">
        <v>8.6</v>
      </c>
      <c r="AA35" s="613"/>
      <c r="AB35" s="613"/>
      <c r="AC35" s="613"/>
      <c r="AD35" s="614" t="s">
        <v>121</v>
      </c>
      <c r="AE35" s="614"/>
      <c r="AF35" s="614"/>
      <c r="AG35" s="614"/>
      <c r="AH35" s="614"/>
      <c r="AI35" s="614"/>
      <c r="AJ35" s="614"/>
      <c r="AK35" s="614"/>
      <c r="AL35" s="615" t="s">
        <v>121</v>
      </c>
      <c r="AM35" s="616"/>
      <c r="AN35" s="616"/>
      <c r="AO35" s="617"/>
      <c r="AP35" s="206"/>
      <c r="AQ35" s="592" t="s">
        <v>311</v>
      </c>
      <c r="AR35" s="593"/>
      <c r="AS35" s="593"/>
      <c r="AT35" s="593"/>
      <c r="AU35" s="593"/>
      <c r="AV35" s="593"/>
      <c r="AW35" s="593"/>
      <c r="AX35" s="593"/>
      <c r="AY35" s="593"/>
      <c r="AZ35" s="593"/>
      <c r="BA35" s="593"/>
      <c r="BB35" s="593"/>
      <c r="BC35" s="593"/>
      <c r="BD35" s="593"/>
      <c r="BE35" s="593"/>
      <c r="BF35" s="594"/>
      <c r="BG35" s="592" t="s">
        <v>312</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313</v>
      </c>
      <c r="CE35" s="608"/>
      <c r="CF35" s="608"/>
      <c r="CG35" s="608"/>
      <c r="CH35" s="608"/>
      <c r="CI35" s="608"/>
      <c r="CJ35" s="608"/>
      <c r="CK35" s="608"/>
      <c r="CL35" s="608"/>
      <c r="CM35" s="608"/>
      <c r="CN35" s="608"/>
      <c r="CO35" s="608"/>
      <c r="CP35" s="608"/>
      <c r="CQ35" s="609"/>
      <c r="CR35" s="610">
        <v>23747</v>
      </c>
      <c r="CS35" s="643"/>
      <c r="CT35" s="643"/>
      <c r="CU35" s="643"/>
      <c r="CV35" s="643"/>
      <c r="CW35" s="643"/>
      <c r="CX35" s="643"/>
      <c r="CY35" s="644"/>
      <c r="CZ35" s="615">
        <v>0.2</v>
      </c>
      <c r="DA35" s="640"/>
      <c r="DB35" s="640"/>
      <c r="DC35" s="645"/>
      <c r="DD35" s="619">
        <v>10555</v>
      </c>
      <c r="DE35" s="643"/>
      <c r="DF35" s="643"/>
      <c r="DG35" s="643"/>
      <c r="DH35" s="643"/>
      <c r="DI35" s="643"/>
      <c r="DJ35" s="643"/>
      <c r="DK35" s="644"/>
      <c r="DL35" s="619">
        <v>10458</v>
      </c>
      <c r="DM35" s="643"/>
      <c r="DN35" s="643"/>
      <c r="DO35" s="643"/>
      <c r="DP35" s="643"/>
      <c r="DQ35" s="643"/>
      <c r="DR35" s="643"/>
      <c r="DS35" s="643"/>
      <c r="DT35" s="643"/>
      <c r="DU35" s="643"/>
      <c r="DV35" s="644"/>
      <c r="DW35" s="615">
        <v>0.3</v>
      </c>
      <c r="DX35" s="640"/>
      <c r="DY35" s="640"/>
      <c r="DZ35" s="640"/>
      <c r="EA35" s="640"/>
      <c r="EB35" s="640"/>
      <c r="EC35" s="641"/>
    </row>
    <row r="36" spans="2:133" ht="11.25" customHeight="1" x14ac:dyDescent="0.15">
      <c r="B36" s="607" t="s">
        <v>314</v>
      </c>
      <c r="C36" s="608"/>
      <c r="D36" s="608"/>
      <c r="E36" s="608"/>
      <c r="F36" s="608"/>
      <c r="G36" s="608"/>
      <c r="H36" s="608"/>
      <c r="I36" s="608"/>
      <c r="J36" s="608"/>
      <c r="K36" s="608"/>
      <c r="L36" s="608"/>
      <c r="M36" s="608"/>
      <c r="N36" s="608"/>
      <c r="O36" s="608"/>
      <c r="P36" s="608"/>
      <c r="Q36" s="609"/>
      <c r="R36" s="610">
        <v>498506</v>
      </c>
      <c r="S36" s="611"/>
      <c r="T36" s="611"/>
      <c r="U36" s="611"/>
      <c r="V36" s="611"/>
      <c r="W36" s="611"/>
      <c r="X36" s="611"/>
      <c r="Y36" s="612"/>
      <c r="Z36" s="613">
        <v>4.8</v>
      </c>
      <c r="AA36" s="613"/>
      <c r="AB36" s="613"/>
      <c r="AC36" s="613"/>
      <c r="AD36" s="614" t="s">
        <v>121</v>
      </c>
      <c r="AE36" s="614"/>
      <c r="AF36" s="614"/>
      <c r="AG36" s="614"/>
      <c r="AH36" s="614"/>
      <c r="AI36" s="614"/>
      <c r="AJ36" s="614"/>
      <c r="AK36" s="614"/>
      <c r="AL36" s="615" t="s">
        <v>121</v>
      </c>
      <c r="AM36" s="616"/>
      <c r="AN36" s="616"/>
      <c r="AO36" s="617"/>
      <c r="AP36" s="206"/>
      <c r="AQ36" s="676" t="s">
        <v>315</v>
      </c>
      <c r="AR36" s="677"/>
      <c r="AS36" s="677"/>
      <c r="AT36" s="677"/>
      <c r="AU36" s="677"/>
      <c r="AV36" s="677"/>
      <c r="AW36" s="677"/>
      <c r="AX36" s="677"/>
      <c r="AY36" s="678"/>
      <c r="AZ36" s="599">
        <v>859808</v>
      </c>
      <c r="BA36" s="600"/>
      <c r="BB36" s="600"/>
      <c r="BC36" s="600"/>
      <c r="BD36" s="600"/>
      <c r="BE36" s="600"/>
      <c r="BF36" s="672"/>
      <c r="BG36" s="596" t="s">
        <v>316</v>
      </c>
      <c r="BH36" s="597"/>
      <c r="BI36" s="597"/>
      <c r="BJ36" s="597"/>
      <c r="BK36" s="597"/>
      <c r="BL36" s="597"/>
      <c r="BM36" s="597"/>
      <c r="BN36" s="597"/>
      <c r="BO36" s="597"/>
      <c r="BP36" s="597"/>
      <c r="BQ36" s="597"/>
      <c r="BR36" s="597"/>
      <c r="BS36" s="597"/>
      <c r="BT36" s="597"/>
      <c r="BU36" s="598"/>
      <c r="BV36" s="599">
        <v>58983</v>
      </c>
      <c r="BW36" s="600"/>
      <c r="BX36" s="600"/>
      <c r="BY36" s="600"/>
      <c r="BZ36" s="600"/>
      <c r="CA36" s="600"/>
      <c r="CB36" s="672"/>
      <c r="CD36" s="607" t="s">
        <v>317</v>
      </c>
      <c r="CE36" s="608"/>
      <c r="CF36" s="608"/>
      <c r="CG36" s="608"/>
      <c r="CH36" s="608"/>
      <c r="CI36" s="608"/>
      <c r="CJ36" s="608"/>
      <c r="CK36" s="608"/>
      <c r="CL36" s="608"/>
      <c r="CM36" s="608"/>
      <c r="CN36" s="608"/>
      <c r="CO36" s="608"/>
      <c r="CP36" s="608"/>
      <c r="CQ36" s="609"/>
      <c r="CR36" s="610">
        <v>1899508</v>
      </c>
      <c r="CS36" s="611"/>
      <c r="CT36" s="611"/>
      <c r="CU36" s="611"/>
      <c r="CV36" s="611"/>
      <c r="CW36" s="611"/>
      <c r="CX36" s="611"/>
      <c r="CY36" s="612"/>
      <c r="CZ36" s="615">
        <v>19</v>
      </c>
      <c r="DA36" s="640"/>
      <c r="DB36" s="640"/>
      <c r="DC36" s="645"/>
      <c r="DD36" s="619">
        <v>979666</v>
      </c>
      <c r="DE36" s="611"/>
      <c r="DF36" s="611"/>
      <c r="DG36" s="611"/>
      <c r="DH36" s="611"/>
      <c r="DI36" s="611"/>
      <c r="DJ36" s="611"/>
      <c r="DK36" s="612"/>
      <c r="DL36" s="619">
        <v>767387</v>
      </c>
      <c r="DM36" s="611"/>
      <c r="DN36" s="611"/>
      <c r="DO36" s="611"/>
      <c r="DP36" s="611"/>
      <c r="DQ36" s="611"/>
      <c r="DR36" s="611"/>
      <c r="DS36" s="611"/>
      <c r="DT36" s="611"/>
      <c r="DU36" s="611"/>
      <c r="DV36" s="612"/>
      <c r="DW36" s="615">
        <v>18.399999999999999</v>
      </c>
      <c r="DX36" s="640"/>
      <c r="DY36" s="640"/>
      <c r="DZ36" s="640"/>
      <c r="EA36" s="640"/>
      <c r="EB36" s="640"/>
      <c r="EC36" s="641"/>
    </row>
    <row r="37" spans="2:133" ht="11.25" customHeight="1" x14ac:dyDescent="0.15">
      <c r="B37" s="607" t="s">
        <v>318</v>
      </c>
      <c r="C37" s="608"/>
      <c r="D37" s="608"/>
      <c r="E37" s="608"/>
      <c r="F37" s="608"/>
      <c r="G37" s="608"/>
      <c r="H37" s="608"/>
      <c r="I37" s="608"/>
      <c r="J37" s="608"/>
      <c r="K37" s="608"/>
      <c r="L37" s="608"/>
      <c r="M37" s="608"/>
      <c r="N37" s="608"/>
      <c r="O37" s="608"/>
      <c r="P37" s="608"/>
      <c r="Q37" s="609"/>
      <c r="R37" s="610">
        <v>163169</v>
      </c>
      <c r="S37" s="611"/>
      <c r="T37" s="611"/>
      <c r="U37" s="611"/>
      <c r="V37" s="611"/>
      <c r="W37" s="611"/>
      <c r="X37" s="611"/>
      <c r="Y37" s="612"/>
      <c r="Z37" s="613">
        <v>1.6</v>
      </c>
      <c r="AA37" s="613"/>
      <c r="AB37" s="613"/>
      <c r="AC37" s="613"/>
      <c r="AD37" s="614">
        <v>782</v>
      </c>
      <c r="AE37" s="614"/>
      <c r="AF37" s="614"/>
      <c r="AG37" s="614"/>
      <c r="AH37" s="614"/>
      <c r="AI37" s="614"/>
      <c r="AJ37" s="614"/>
      <c r="AK37" s="614"/>
      <c r="AL37" s="615">
        <v>0</v>
      </c>
      <c r="AM37" s="616"/>
      <c r="AN37" s="616"/>
      <c r="AO37" s="617"/>
      <c r="AQ37" s="673" t="s">
        <v>319</v>
      </c>
      <c r="AR37" s="674"/>
      <c r="AS37" s="674"/>
      <c r="AT37" s="674"/>
      <c r="AU37" s="674"/>
      <c r="AV37" s="674"/>
      <c r="AW37" s="674"/>
      <c r="AX37" s="674"/>
      <c r="AY37" s="675"/>
      <c r="AZ37" s="610">
        <v>225455</v>
      </c>
      <c r="BA37" s="611"/>
      <c r="BB37" s="611"/>
      <c r="BC37" s="611"/>
      <c r="BD37" s="643"/>
      <c r="BE37" s="643"/>
      <c r="BF37" s="656"/>
      <c r="BG37" s="607" t="s">
        <v>320</v>
      </c>
      <c r="BH37" s="608"/>
      <c r="BI37" s="608"/>
      <c r="BJ37" s="608"/>
      <c r="BK37" s="608"/>
      <c r="BL37" s="608"/>
      <c r="BM37" s="608"/>
      <c r="BN37" s="608"/>
      <c r="BO37" s="608"/>
      <c r="BP37" s="608"/>
      <c r="BQ37" s="608"/>
      <c r="BR37" s="608"/>
      <c r="BS37" s="608"/>
      <c r="BT37" s="608"/>
      <c r="BU37" s="609"/>
      <c r="BV37" s="610">
        <v>46157</v>
      </c>
      <c r="BW37" s="611"/>
      <c r="BX37" s="611"/>
      <c r="BY37" s="611"/>
      <c r="BZ37" s="611"/>
      <c r="CA37" s="611"/>
      <c r="CB37" s="620"/>
      <c r="CD37" s="607" t="s">
        <v>321</v>
      </c>
      <c r="CE37" s="608"/>
      <c r="CF37" s="608"/>
      <c r="CG37" s="608"/>
      <c r="CH37" s="608"/>
      <c r="CI37" s="608"/>
      <c r="CJ37" s="608"/>
      <c r="CK37" s="608"/>
      <c r="CL37" s="608"/>
      <c r="CM37" s="608"/>
      <c r="CN37" s="608"/>
      <c r="CO37" s="608"/>
      <c r="CP37" s="608"/>
      <c r="CQ37" s="609"/>
      <c r="CR37" s="610">
        <v>297660</v>
      </c>
      <c r="CS37" s="643"/>
      <c r="CT37" s="643"/>
      <c r="CU37" s="643"/>
      <c r="CV37" s="643"/>
      <c r="CW37" s="643"/>
      <c r="CX37" s="643"/>
      <c r="CY37" s="644"/>
      <c r="CZ37" s="615">
        <v>3</v>
      </c>
      <c r="DA37" s="640"/>
      <c r="DB37" s="640"/>
      <c r="DC37" s="645"/>
      <c r="DD37" s="619">
        <v>251914</v>
      </c>
      <c r="DE37" s="643"/>
      <c r="DF37" s="643"/>
      <c r="DG37" s="643"/>
      <c r="DH37" s="643"/>
      <c r="DI37" s="643"/>
      <c r="DJ37" s="643"/>
      <c r="DK37" s="644"/>
      <c r="DL37" s="619">
        <v>241279</v>
      </c>
      <c r="DM37" s="643"/>
      <c r="DN37" s="643"/>
      <c r="DO37" s="643"/>
      <c r="DP37" s="643"/>
      <c r="DQ37" s="643"/>
      <c r="DR37" s="643"/>
      <c r="DS37" s="643"/>
      <c r="DT37" s="643"/>
      <c r="DU37" s="643"/>
      <c r="DV37" s="644"/>
      <c r="DW37" s="615">
        <v>5.8</v>
      </c>
      <c r="DX37" s="640"/>
      <c r="DY37" s="640"/>
      <c r="DZ37" s="640"/>
      <c r="EA37" s="640"/>
      <c r="EB37" s="640"/>
      <c r="EC37" s="641"/>
    </row>
    <row r="38" spans="2:133" ht="11.25" customHeight="1" x14ac:dyDescent="0.15">
      <c r="B38" s="607" t="s">
        <v>322</v>
      </c>
      <c r="C38" s="608"/>
      <c r="D38" s="608"/>
      <c r="E38" s="608"/>
      <c r="F38" s="608"/>
      <c r="G38" s="608"/>
      <c r="H38" s="608"/>
      <c r="I38" s="608"/>
      <c r="J38" s="608"/>
      <c r="K38" s="608"/>
      <c r="L38" s="608"/>
      <c r="M38" s="608"/>
      <c r="N38" s="608"/>
      <c r="O38" s="608"/>
      <c r="P38" s="608"/>
      <c r="Q38" s="609"/>
      <c r="R38" s="610">
        <v>221200</v>
      </c>
      <c r="S38" s="611"/>
      <c r="T38" s="611"/>
      <c r="U38" s="611"/>
      <c r="V38" s="611"/>
      <c r="W38" s="611"/>
      <c r="X38" s="611"/>
      <c r="Y38" s="612"/>
      <c r="Z38" s="613">
        <v>2.1</v>
      </c>
      <c r="AA38" s="613"/>
      <c r="AB38" s="613"/>
      <c r="AC38" s="613"/>
      <c r="AD38" s="614" t="s">
        <v>121</v>
      </c>
      <c r="AE38" s="614"/>
      <c r="AF38" s="614"/>
      <c r="AG38" s="614"/>
      <c r="AH38" s="614"/>
      <c r="AI38" s="614"/>
      <c r="AJ38" s="614"/>
      <c r="AK38" s="614"/>
      <c r="AL38" s="615" t="s">
        <v>121</v>
      </c>
      <c r="AM38" s="616"/>
      <c r="AN38" s="616"/>
      <c r="AO38" s="617"/>
      <c r="AQ38" s="673" t="s">
        <v>323</v>
      </c>
      <c r="AR38" s="674"/>
      <c r="AS38" s="674"/>
      <c r="AT38" s="674"/>
      <c r="AU38" s="674"/>
      <c r="AV38" s="674"/>
      <c r="AW38" s="674"/>
      <c r="AX38" s="674"/>
      <c r="AY38" s="675"/>
      <c r="AZ38" s="610">
        <v>12400</v>
      </c>
      <c r="BA38" s="611"/>
      <c r="BB38" s="611"/>
      <c r="BC38" s="611"/>
      <c r="BD38" s="643"/>
      <c r="BE38" s="643"/>
      <c r="BF38" s="656"/>
      <c r="BG38" s="607" t="s">
        <v>324</v>
      </c>
      <c r="BH38" s="608"/>
      <c r="BI38" s="608"/>
      <c r="BJ38" s="608"/>
      <c r="BK38" s="608"/>
      <c r="BL38" s="608"/>
      <c r="BM38" s="608"/>
      <c r="BN38" s="608"/>
      <c r="BO38" s="608"/>
      <c r="BP38" s="608"/>
      <c r="BQ38" s="608"/>
      <c r="BR38" s="608"/>
      <c r="BS38" s="608"/>
      <c r="BT38" s="608"/>
      <c r="BU38" s="609"/>
      <c r="BV38" s="610">
        <v>1580</v>
      </c>
      <c r="BW38" s="611"/>
      <c r="BX38" s="611"/>
      <c r="BY38" s="611"/>
      <c r="BZ38" s="611"/>
      <c r="CA38" s="611"/>
      <c r="CB38" s="620"/>
      <c r="CD38" s="607" t="s">
        <v>325</v>
      </c>
      <c r="CE38" s="608"/>
      <c r="CF38" s="608"/>
      <c r="CG38" s="608"/>
      <c r="CH38" s="608"/>
      <c r="CI38" s="608"/>
      <c r="CJ38" s="608"/>
      <c r="CK38" s="608"/>
      <c r="CL38" s="608"/>
      <c r="CM38" s="608"/>
      <c r="CN38" s="608"/>
      <c r="CO38" s="608"/>
      <c r="CP38" s="608"/>
      <c r="CQ38" s="609"/>
      <c r="CR38" s="610">
        <v>618667</v>
      </c>
      <c r="CS38" s="611"/>
      <c r="CT38" s="611"/>
      <c r="CU38" s="611"/>
      <c r="CV38" s="611"/>
      <c r="CW38" s="611"/>
      <c r="CX38" s="611"/>
      <c r="CY38" s="612"/>
      <c r="CZ38" s="615">
        <v>6.2</v>
      </c>
      <c r="DA38" s="640"/>
      <c r="DB38" s="640"/>
      <c r="DC38" s="645"/>
      <c r="DD38" s="619">
        <v>501980</v>
      </c>
      <c r="DE38" s="611"/>
      <c r="DF38" s="611"/>
      <c r="DG38" s="611"/>
      <c r="DH38" s="611"/>
      <c r="DI38" s="611"/>
      <c r="DJ38" s="611"/>
      <c r="DK38" s="612"/>
      <c r="DL38" s="619">
        <v>485320</v>
      </c>
      <c r="DM38" s="611"/>
      <c r="DN38" s="611"/>
      <c r="DO38" s="611"/>
      <c r="DP38" s="611"/>
      <c r="DQ38" s="611"/>
      <c r="DR38" s="611"/>
      <c r="DS38" s="611"/>
      <c r="DT38" s="611"/>
      <c r="DU38" s="611"/>
      <c r="DV38" s="612"/>
      <c r="DW38" s="615">
        <v>11.7</v>
      </c>
      <c r="DX38" s="640"/>
      <c r="DY38" s="640"/>
      <c r="DZ38" s="640"/>
      <c r="EA38" s="640"/>
      <c r="EB38" s="640"/>
      <c r="EC38" s="641"/>
    </row>
    <row r="39" spans="2:133" ht="11.25" customHeight="1" x14ac:dyDescent="0.15">
      <c r="B39" s="607" t="s">
        <v>326</v>
      </c>
      <c r="C39" s="608"/>
      <c r="D39" s="608"/>
      <c r="E39" s="608"/>
      <c r="F39" s="608"/>
      <c r="G39" s="608"/>
      <c r="H39" s="608"/>
      <c r="I39" s="608"/>
      <c r="J39" s="608"/>
      <c r="K39" s="608"/>
      <c r="L39" s="608"/>
      <c r="M39" s="608"/>
      <c r="N39" s="608"/>
      <c r="O39" s="608"/>
      <c r="P39" s="608"/>
      <c r="Q39" s="609"/>
      <c r="R39" s="610" t="s">
        <v>121</v>
      </c>
      <c r="S39" s="611"/>
      <c r="T39" s="611"/>
      <c r="U39" s="611"/>
      <c r="V39" s="611"/>
      <c r="W39" s="611"/>
      <c r="X39" s="611"/>
      <c r="Y39" s="612"/>
      <c r="Z39" s="613" t="s">
        <v>121</v>
      </c>
      <c r="AA39" s="613"/>
      <c r="AB39" s="613"/>
      <c r="AC39" s="613"/>
      <c r="AD39" s="614" t="s">
        <v>121</v>
      </c>
      <c r="AE39" s="614"/>
      <c r="AF39" s="614"/>
      <c r="AG39" s="614"/>
      <c r="AH39" s="614"/>
      <c r="AI39" s="614"/>
      <c r="AJ39" s="614"/>
      <c r="AK39" s="614"/>
      <c r="AL39" s="615" t="s">
        <v>121</v>
      </c>
      <c r="AM39" s="616"/>
      <c r="AN39" s="616"/>
      <c r="AO39" s="617"/>
      <c r="AQ39" s="673" t="s">
        <v>327</v>
      </c>
      <c r="AR39" s="674"/>
      <c r="AS39" s="674"/>
      <c r="AT39" s="674"/>
      <c r="AU39" s="674"/>
      <c r="AV39" s="674"/>
      <c r="AW39" s="674"/>
      <c r="AX39" s="674"/>
      <c r="AY39" s="675"/>
      <c r="AZ39" s="610">
        <v>3286</v>
      </c>
      <c r="BA39" s="611"/>
      <c r="BB39" s="611"/>
      <c r="BC39" s="611"/>
      <c r="BD39" s="643"/>
      <c r="BE39" s="643"/>
      <c r="BF39" s="656"/>
      <c r="BG39" s="607" t="s">
        <v>328</v>
      </c>
      <c r="BH39" s="608"/>
      <c r="BI39" s="608"/>
      <c r="BJ39" s="608"/>
      <c r="BK39" s="608"/>
      <c r="BL39" s="608"/>
      <c r="BM39" s="608"/>
      <c r="BN39" s="608"/>
      <c r="BO39" s="608"/>
      <c r="BP39" s="608"/>
      <c r="BQ39" s="608"/>
      <c r="BR39" s="608"/>
      <c r="BS39" s="608"/>
      <c r="BT39" s="608"/>
      <c r="BU39" s="609"/>
      <c r="BV39" s="610">
        <v>2510</v>
      </c>
      <c r="BW39" s="611"/>
      <c r="BX39" s="611"/>
      <c r="BY39" s="611"/>
      <c r="BZ39" s="611"/>
      <c r="CA39" s="611"/>
      <c r="CB39" s="620"/>
      <c r="CD39" s="607" t="s">
        <v>329</v>
      </c>
      <c r="CE39" s="608"/>
      <c r="CF39" s="608"/>
      <c r="CG39" s="608"/>
      <c r="CH39" s="608"/>
      <c r="CI39" s="608"/>
      <c r="CJ39" s="608"/>
      <c r="CK39" s="608"/>
      <c r="CL39" s="608"/>
      <c r="CM39" s="608"/>
      <c r="CN39" s="608"/>
      <c r="CO39" s="608"/>
      <c r="CP39" s="608"/>
      <c r="CQ39" s="609"/>
      <c r="CR39" s="610">
        <v>1180846</v>
      </c>
      <c r="CS39" s="643"/>
      <c r="CT39" s="643"/>
      <c r="CU39" s="643"/>
      <c r="CV39" s="643"/>
      <c r="CW39" s="643"/>
      <c r="CX39" s="643"/>
      <c r="CY39" s="644"/>
      <c r="CZ39" s="615">
        <v>11.8</v>
      </c>
      <c r="DA39" s="640"/>
      <c r="DB39" s="640"/>
      <c r="DC39" s="645"/>
      <c r="DD39" s="619">
        <v>222000</v>
      </c>
      <c r="DE39" s="643"/>
      <c r="DF39" s="643"/>
      <c r="DG39" s="643"/>
      <c r="DH39" s="643"/>
      <c r="DI39" s="643"/>
      <c r="DJ39" s="643"/>
      <c r="DK39" s="644"/>
      <c r="DL39" s="619" t="s">
        <v>121</v>
      </c>
      <c r="DM39" s="643"/>
      <c r="DN39" s="643"/>
      <c r="DO39" s="643"/>
      <c r="DP39" s="643"/>
      <c r="DQ39" s="643"/>
      <c r="DR39" s="643"/>
      <c r="DS39" s="643"/>
      <c r="DT39" s="643"/>
      <c r="DU39" s="643"/>
      <c r="DV39" s="644"/>
      <c r="DW39" s="615" t="s">
        <v>121</v>
      </c>
      <c r="DX39" s="640"/>
      <c r="DY39" s="640"/>
      <c r="DZ39" s="640"/>
      <c r="EA39" s="640"/>
      <c r="EB39" s="640"/>
      <c r="EC39" s="641"/>
    </row>
    <row r="40" spans="2:133" ht="11.25" customHeight="1" x14ac:dyDescent="0.15">
      <c r="B40" s="607" t="s">
        <v>330</v>
      </c>
      <c r="C40" s="608"/>
      <c r="D40" s="608"/>
      <c r="E40" s="608"/>
      <c r="F40" s="608"/>
      <c r="G40" s="608"/>
      <c r="H40" s="608"/>
      <c r="I40" s="608"/>
      <c r="J40" s="608"/>
      <c r="K40" s="608"/>
      <c r="L40" s="608"/>
      <c r="M40" s="608"/>
      <c r="N40" s="608"/>
      <c r="O40" s="608"/>
      <c r="P40" s="608"/>
      <c r="Q40" s="609"/>
      <c r="R40" s="610">
        <v>11200</v>
      </c>
      <c r="S40" s="611"/>
      <c r="T40" s="611"/>
      <c r="U40" s="611"/>
      <c r="V40" s="611"/>
      <c r="W40" s="611"/>
      <c r="X40" s="611"/>
      <c r="Y40" s="612"/>
      <c r="Z40" s="613">
        <v>0.1</v>
      </c>
      <c r="AA40" s="613"/>
      <c r="AB40" s="613"/>
      <c r="AC40" s="613"/>
      <c r="AD40" s="614" t="s">
        <v>121</v>
      </c>
      <c r="AE40" s="614"/>
      <c r="AF40" s="614"/>
      <c r="AG40" s="614"/>
      <c r="AH40" s="614"/>
      <c r="AI40" s="614"/>
      <c r="AJ40" s="614"/>
      <c r="AK40" s="614"/>
      <c r="AL40" s="615" t="s">
        <v>121</v>
      </c>
      <c r="AM40" s="616"/>
      <c r="AN40" s="616"/>
      <c r="AO40" s="617"/>
      <c r="AQ40" s="673" t="s">
        <v>331</v>
      </c>
      <c r="AR40" s="674"/>
      <c r="AS40" s="674"/>
      <c r="AT40" s="674"/>
      <c r="AU40" s="674"/>
      <c r="AV40" s="674"/>
      <c r="AW40" s="674"/>
      <c r="AX40" s="674"/>
      <c r="AY40" s="675"/>
      <c r="AZ40" s="610" t="s">
        <v>121</v>
      </c>
      <c r="BA40" s="611"/>
      <c r="BB40" s="611"/>
      <c r="BC40" s="611"/>
      <c r="BD40" s="643"/>
      <c r="BE40" s="643"/>
      <c r="BF40" s="656"/>
      <c r="BG40" s="660" t="s">
        <v>332</v>
      </c>
      <c r="BH40" s="661"/>
      <c r="BI40" s="661"/>
      <c r="BJ40" s="661"/>
      <c r="BK40" s="661"/>
      <c r="BL40" s="202"/>
      <c r="BM40" s="608" t="s">
        <v>333</v>
      </c>
      <c r="BN40" s="608"/>
      <c r="BO40" s="608"/>
      <c r="BP40" s="608"/>
      <c r="BQ40" s="608"/>
      <c r="BR40" s="608"/>
      <c r="BS40" s="608"/>
      <c r="BT40" s="608"/>
      <c r="BU40" s="609"/>
      <c r="BV40" s="610">
        <v>114</v>
      </c>
      <c r="BW40" s="611"/>
      <c r="BX40" s="611"/>
      <c r="BY40" s="611"/>
      <c r="BZ40" s="611"/>
      <c r="CA40" s="611"/>
      <c r="CB40" s="620"/>
      <c r="CD40" s="607" t="s">
        <v>334</v>
      </c>
      <c r="CE40" s="608"/>
      <c r="CF40" s="608"/>
      <c r="CG40" s="608"/>
      <c r="CH40" s="608"/>
      <c r="CI40" s="608"/>
      <c r="CJ40" s="608"/>
      <c r="CK40" s="608"/>
      <c r="CL40" s="608"/>
      <c r="CM40" s="608"/>
      <c r="CN40" s="608"/>
      <c r="CO40" s="608"/>
      <c r="CP40" s="608"/>
      <c r="CQ40" s="609"/>
      <c r="CR40" s="610">
        <v>95447</v>
      </c>
      <c r="CS40" s="611"/>
      <c r="CT40" s="611"/>
      <c r="CU40" s="611"/>
      <c r="CV40" s="611"/>
      <c r="CW40" s="611"/>
      <c r="CX40" s="611"/>
      <c r="CY40" s="612"/>
      <c r="CZ40" s="615">
        <v>1</v>
      </c>
      <c r="DA40" s="640"/>
      <c r="DB40" s="640"/>
      <c r="DC40" s="645"/>
      <c r="DD40" s="619">
        <v>447</v>
      </c>
      <c r="DE40" s="611"/>
      <c r="DF40" s="611"/>
      <c r="DG40" s="611"/>
      <c r="DH40" s="611"/>
      <c r="DI40" s="611"/>
      <c r="DJ40" s="611"/>
      <c r="DK40" s="612"/>
      <c r="DL40" s="619" t="s">
        <v>121</v>
      </c>
      <c r="DM40" s="611"/>
      <c r="DN40" s="611"/>
      <c r="DO40" s="611"/>
      <c r="DP40" s="611"/>
      <c r="DQ40" s="611"/>
      <c r="DR40" s="611"/>
      <c r="DS40" s="611"/>
      <c r="DT40" s="611"/>
      <c r="DU40" s="611"/>
      <c r="DV40" s="612"/>
      <c r="DW40" s="615" t="s">
        <v>121</v>
      </c>
      <c r="DX40" s="640"/>
      <c r="DY40" s="640"/>
      <c r="DZ40" s="640"/>
      <c r="EA40" s="640"/>
      <c r="EB40" s="640"/>
      <c r="EC40" s="641"/>
    </row>
    <row r="41" spans="2:133" ht="11.25" customHeight="1" x14ac:dyDescent="0.15">
      <c r="B41" s="631" t="s">
        <v>335</v>
      </c>
      <c r="C41" s="632"/>
      <c r="D41" s="632"/>
      <c r="E41" s="632"/>
      <c r="F41" s="632"/>
      <c r="G41" s="632"/>
      <c r="H41" s="632"/>
      <c r="I41" s="632"/>
      <c r="J41" s="632"/>
      <c r="K41" s="632"/>
      <c r="L41" s="632"/>
      <c r="M41" s="632"/>
      <c r="N41" s="632"/>
      <c r="O41" s="632"/>
      <c r="P41" s="632"/>
      <c r="Q41" s="633"/>
      <c r="R41" s="682">
        <v>10363274</v>
      </c>
      <c r="S41" s="683"/>
      <c r="T41" s="683"/>
      <c r="U41" s="683"/>
      <c r="V41" s="683"/>
      <c r="W41" s="683"/>
      <c r="X41" s="683"/>
      <c r="Y41" s="687"/>
      <c r="Z41" s="688">
        <v>100</v>
      </c>
      <c r="AA41" s="688"/>
      <c r="AB41" s="688"/>
      <c r="AC41" s="688"/>
      <c r="AD41" s="689">
        <v>4153043</v>
      </c>
      <c r="AE41" s="689"/>
      <c r="AF41" s="689"/>
      <c r="AG41" s="689"/>
      <c r="AH41" s="689"/>
      <c r="AI41" s="689"/>
      <c r="AJ41" s="689"/>
      <c r="AK41" s="689"/>
      <c r="AL41" s="690">
        <v>100</v>
      </c>
      <c r="AM41" s="670"/>
      <c r="AN41" s="670"/>
      <c r="AO41" s="691"/>
      <c r="AQ41" s="673" t="s">
        <v>336</v>
      </c>
      <c r="AR41" s="674"/>
      <c r="AS41" s="674"/>
      <c r="AT41" s="674"/>
      <c r="AU41" s="674"/>
      <c r="AV41" s="674"/>
      <c r="AW41" s="674"/>
      <c r="AX41" s="674"/>
      <c r="AY41" s="675"/>
      <c r="AZ41" s="610">
        <v>124004</v>
      </c>
      <c r="BA41" s="611"/>
      <c r="BB41" s="611"/>
      <c r="BC41" s="611"/>
      <c r="BD41" s="643"/>
      <c r="BE41" s="643"/>
      <c r="BF41" s="656"/>
      <c r="BG41" s="660"/>
      <c r="BH41" s="661"/>
      <c r="BI41" s="661"/>
      <c r="BJ41" s="661"/>
      <c r="BK41" s="661"/>
      <c r="BL41" s="202"/>
      <c r="BM41" s="608" t="s">
        <v>337</v>
      </c>
      <c r="BN41" s="608"/>
      <c r="BO41" s="608"/>
      <c r="BP41" s="608"/>
      <c r="BQ41" s="608"/>
      <c r="BR41" s="608"/>
      <c r="BS41" s="608"/>
      <c r="BT41" s="608"/>
      <c r="BU41" s="609"/>
      <c r="BV41" s="610">
        <v>2</v>
      </c>
      <c r="BW41" s="611"/>
      <c r="BX41" s="611"/>
      <c r="BY41" s="611"/>
      <c r="BZ41" s="611"/>
      <c r="CA41" s="611"/>
      <c r="CB41" s="620"/>
      <c r="CD41" s="607" t="s">
        <v>338</v>
      </c>
      <c r="CE41" s="608"/>
      <c r="CF41" s="608"/>
      <c r="CG41" s="608"/>
      <c r="CH41" s="608"/>
      <c r="CI41" s="608"/>
      <c r="CJ41" s="608"/>
      <c r="CK41" s="608"/>
      <c r="CL41" s="608"/>
      <c r="CM41" s="608"/>
      <c r="CN41" s="608"/>
      <c r="CO41" s="608"/>
      <c r="CP41" s="608"/>
      <c r="CQ41" s="609"/>
      <c r="CR41" s="610" t="s">
        <v>121</v>
      </c>
      <c r="CS41" s="643"/>
      <c r="CT41" s="643"/>
      <c r="CU41" s="643"/>
      <c r="CV41" s="643"/>
      <c r="CW41" s="643"/>
      <c r="CX41" s="643"/>
      <c r="CY41" s="644"/>
      <c r="CZ41" s="615" t="s">
        <v>121</v>
      </c>
      <c r="DA41" s="640"/>
      <c r="DB41" s="640"/>
      <c r="DC41" s="645"/>
      <c r="DD41" s="619" t="s">
        <v>121</v>
      </c>
      <c r="DE41" s="643"/>
      <c r="DF41" s="643"/>
      <c r="DG41" s="643"/>
      <c r="DH41" s="643"/>
      <c r="DI41" s="643"/>
      <c r="DJ41" s="643"/>
      <c r="DK41" s="644"/>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15">
      <c r="AQ42" s="679" t="s">
        <v>339</v>
      </c>
      <c r="AR42" s="680"/>
      <c r="AS42" s="680"/>
      <c r="AT42" s="680"/>
      <c r="AU42" s="680"/>
      <c r="AV42" s="680"/>
      <c r="AW42" s="680"/>
      <c r="AX42" s="680"/>
      <c r="AY42" s="681"/>
      <c r="AZ42" s="682">
        <v>494663</v>
      </c>
      <c r="BA42" s="683"/>
      <c r="BB42" s="683"/>
      <c r="BC42" s="683"/>
      <c r="BD42" s="669"/>
      <c r="BE42" s="669"/>
      <c r="BF42" s="671"/>
      <c r="BG42" s="662"/>
      <c r="BH42" s="663"/>
      <c r="BI42" s="663"/>
      <c r="BJ42" s="663"/>
      <c r="BK42" s="663"/>
      <c r="BL42" s="203"/>
      <c r="BM42" s="632" t="s">
        <v>340</v>
      </c>
      <c r="BN42" s="632"/>
      <c r="BO42" s="632"/>
      <c r="BP42" s="632"/>
      <c r="BQ42" s="632"/>
      <c r="BR42" s="632"/>
      <c r="BS42" s="632"/>
      <c r="BT42" s="632"/>
      <c r="BU42" s="633"/>
      <c r="BV42" s="682">
        <v>498</v>
      </c>
      <c r="BW42" s="683"/>
      <c r="BX42" s="683"/>
      <c r="BY42" s="683"/>
      <c r="BZ42" s="683"/>
      <c r="CA42" s="683"/>
      <c r="CB42" s="692"/>
      <c r="CD42" s="607" t="s">
        <v>341</v>
      </c>
      <c r="CE42" s="608"/>
      <c r="CF42" s="608"/>
      <c r="CG42" s="608"/>
      <c r="CH42" s="608"/>
      <c r="CI42" s="608"/>
      <c r="CJ42" s="608"/>
      <c r="CK42" s="608"/>
      <c r="CL42" s="608"/>
      <c r="CM42" s="608"/>
      <c r="CN42" s="608"/>
      <c r="CO42" s="608"/>
      <c r="CP42" s="608"/>
      <c r="CQ42" s="609"/>
      <c r="CR42" s="610">
        <v>1289062</v>
      </c>
      <c r="CS42" s="643"/>
      <c r="CT42" s="643"/>
      <c r="CU42" s="643"/>
      <c r="CV42" s="643"/>
      <c r="CW42" s="643"/>
      <c r="CX42" s="643"/>
      <c r="CY42" s="644"/>
      <c r="CZ42" s="615">
        <v>12.9</v>
      </c>
      <c r="DA42" s="640"/>
      <c r="DB42" s="640"/>
      <c r="DC42" s="645"/>
      <c r="DD42" s="619">
        <v>232914</v>
      </c>
      <c r="DE42" s="643"/>
      <c r="DF42" s="643"/>
      <c r="DG42" s="643"/>
      <c r="DH42" s="643"/>
      <c r="DI42" s="643"/>
      <c r="DJ42" s="643"/>
      <c r="DK42" s="644"/>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15">
      <c r="B43" s="196" t="s">
        <v>342</v>
      </c>
      <c r="CD43" s="607" t="s">
        <v>343</v>
      </c>
      <c r="CE43" s="608"/>
      <c r="CF43" s="608"/>
      <c r="CG43" s="608"/>
      <c r="CH43" s="608"/>
      <c r="CI43" s="608"/>
      <c r="CJ43" s="608"/>
      <c r="CK43" s="608"/>
      <c r="CL43" s="608"/>
      <c r="CM43" s="608"/>
      <c r="CN43" s="608"/>
      <c r="CO43" s="608"/>
      <c r="CP43" s="608"/>
      <c r="CQ43" s="609"/>
      <c r="CR43" s="610">
        <v>63233</v>
      </c>
      <c r="CS43" s="643"/>
      <c r="CT43" s="643"/>
      <c r="CU43" s="643"/>
      <c r="CV43" s="643"/>
      <c r="CW43" s="643"/>
      <c r="CX43" s="643"/>
      <c r="CY43" s="644"/>
      <c r="CZ43" s="615">
        <v>0.6</v>
      </c>
      <c r="DA43" s="640"/>
      <c r="DB43" s="640"/>
      <c r="DC43" s="645"/>
      <c r="DD43" s="619">
        <v>63233</v>
      </c>
      <c r="DE43" s="643"/>
      <c r="DF43" s="643"/>
      <c r="DG43" s="643"/>
      <c r="DH43" s="643"/>
      <c r="DI43" s="643"/>
      <c r="DJ43" s="643"/>
      <c r="DK43" s="644"/>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15">
      <c r="B44" s="696" t="s">
        <v>344</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8" t="s">
        <v>292</v>
      </c>
      <c r="CE44" s="649"/>
      <c r="CF44" s="607" t="s">
        <v>345</v>
      </c>
      <c r="CG44" s="608"/>
      <c r="CH44" s="608"/>
      <c r="CI44" s="608"/>
      <c r="CJ44" s="608"/>
      <c r="CK44" s="608"/>
      <c r="CL44" s="608"/>
      <c r="CM44" s="608"/>
      <c r="CN44" s="608"/>
      <c r="CO44" s="608"/>
      <c r="CP44" s="608"/>
      <c r="CQ44" s="609"/>
      <c r="CR44" s="610">
        <v>1267881</v>
      </c>
      <c r="CS44" s="611"/>
      <c r="CT44" s="611"/>
      <c r="CU44" s="611"/>
      <c r="CV44" s="611"/>
      <c r="CW44" s="611"/>
      <c r="CX44" s="611"/>
      <c r="CY44" s="612"/>
      <c r="CZ44" s="615">
        <v>12.7</v>
      </c>
      <c r="DA44" s="616"/>
      <c r="DB44" s="616"/>
      <c r="DC44" s="622"/>
      <c r="DD44" s="619">
        <v>225313</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15">
      <c r="B45" s="696" t="s">
        <v>346</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50"/>
      <c r="CE45" s="651"/>
      <c r="CF45" s="607" t="s">
        <v>347</v>
      </c>
      <c r="CG45" s="608"/>
      <c r="CH45" s="608"/>
      <c r="CI45" s="608"/>
      <c r="CJ45" s="608"/>
      <c r="CK45" s="608"/>
      <c r="CL45" s="608"/>
      <c r="CM45" s="608"/>
      <c r="CN45" s="608"/>
      <c r="CO45" s="608"/>
      <c r="CP45" s="608"/>
      <c r="CQ45" s="609"/>
      <c r="CR45" s="610">
        <v>177661</v>
      </c>
      <c r="CS45" s="643"/>
      <c r="CT45" s="643"/>
      <c r="CU45" s="643"/>
      <c r="CV45" s="643"/>
      <c r="CW45" s="643"/>
      <c r="CX45" s="643"/>
      <c r="CY45" s="644"/>
      <c r="CZ45" s="615">
        <v>1.8</v>
      </c>
      <c r="DA45" s="640"/>
      <c r="DB45" s="640"/>
      <c r="DC45" s="645"/>
      <c r="DD45" s="619">
        <v>22494</v>
      </c>
      <c r="DE45" s="643"/>
      <c r="DF45" s="643"/>
      <c r="DG45" s="643"/>
      <c r="DH45" s="643"/>
      <c r="DI45" s="643"/>
      <c r="DJ45" s="643"/>
      <c r="DK45" s="644"/>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15">
      <c r="B46" s="207"/>
      <c r="CD46" s="650"/>
      <c r="CE46" s="651"/>
      <c r="CF46" s="607" t="s">
        <v>348</v>
      </c>
      <c r="CG46" s="608"/>
      <c r="CH46" s="608"/>
      <c r="CI46" s="608"/>
      <c r="CJ46" s="608"/>
      <c r="CK46" s="608"/>
      <c r="CL46" s="608"/>
      <c r="CM46" s="608"/>
      <c r="CN46" s="608"/>
      <c r="CO46" s="608"/>
      <c r="CP46" s="608"/>
      <c r="CQ46" s="609"/>
      <c r="CR46" s="610">
        <v>1084912</v>
      </c>
      <c r="CS46" s="611"/>
      <c r="CT46" s="611"/>
      <c r="CU46" s="611"/>
      <c r="CV46" s="611"/>
      <c r="CW46" s="611"/>
      <c r="CX46" s="611"/>
      <c r="CY46" s="612"/>
      <c r="CZ46" s="615">
        <v>10.8</v>
      </c>
      <c r="DA46" s="616"/>
      <c r="DB46" s="616"/>
      <c r="DC46" s="622"/>
      <c r="DD46" s="619">
        <v>202511</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15">
      <c r="B47" s="207"/>
      <c r="CD47" s="650"/>
      <c r="CE47" s="651"/>
      <c r="CF47" s="607" t="s">
        <v>349</v>
      </c>
      <c r="CG47" s="608"/>
      <c r="CH47" s="608"/>
      <c r="CI47" s="608"/>
      <c r="CJ47" s="608"/>
      <c r="CK47" s="608"/>
      <c r="CL47" s="608"/>
      <c r="CM47" s="608"/>
      <c r="CN47" s="608"/>
      <c r="CO47" s="608"/>
      <c r="CP47" s="608"/>
      <c r="CQ47" s="609"/>
      <c r="CR47" s="610">
        <v>21181</v>
      </c>
      <c r="CS47" s="643"/>
      <c r="CT47" s="643"/>
      <c r="CU47" s="643"/>
      <c r="CV47" s="643"/>
      <c r="CW47" s="643"/>
      <c r="CX47" s="643"/>
      <c r="CY47" s="644"/>
      <c r="CZ47" s="615">
        <v>0.2</v>
      </c>
      <c r="DA47" s="640"/>
      <c r="DB47" s="640"/>
      <c r="DC47" s="645"/>
      <c r="DD47" s="619">
        <v>7601</v>
      </c>
      <c r="DE47" s="643"/>
      <c r="DF47" s="643"/>
      <c r="DG47" s="643"/>
      <c r="DH47" s="643"/>
      <c r="DI47" s="643"/>
      <c r="DJ47" s="643"/>
      <c r="DK47" s="644"/>
      <c r="DL47" s="693"/>
      <c r="DM47" s="694"/>
      <c r="DN47" s="694"/>
      <c r="DO47" s="694"/>
      <c r="DP47" s="694"/>
      <c r="DQ47" s="694"/>
      <c r="DR47" s="694"/>
      <c r="DS47" s="694"/>
      <c r="DT47" s="694"/>
      <c r="DU47" s="694"/>
      <c r="DV47" s="695"/>
      <c r="DW47" s="684"/>
      <c r="DX47" s="685"/>
      <c r="DY47" s="685"/>
      <c r="DZ47" s="685"/>
      <c r="EA47" s="685"/>
      <c r="EB47" s="685"/>
      <c r="EC47" s="686"/>
    </row>
    <row r="48" spans="2:133" x14ac:dyDescent="0.15">
      <c r="B48" s="207"/>
      <c r="CD48" s="652"/>
      <c r="CE48" s="653"/>
      <c r="CF48" s="607" t="s">
        <v>350</v>
      </c>
      <c r="CG48" s="608"/>
      <c r="CH48" s="608"/>
      <c r="CI48" s="608"/>
      <c r="CJ48" s="608"/>
      <c r="CK48" s="608"/>
      <c r="CL48" s="608"/>
      <c r="CM48" s="608"/>
      <c r="CN48" s="608"/>
      <c r="CO48" s="608"/>
      <c r="CP48" s="608"/>
      <c r="CQ48" s="609"/>
      <c r="CR48" s="610" t="s">
        <v>121</v>
      </c>
      <c r="CS48" s="611"/>
      <c r="CT48" s="611"/>
      <c r="CU48" s="611"/>
      <c r="CV48" s="611"/>
      <c r="CW48" s="611"/>
      <c r="CX48" s="611"/>
      <c r="CY48" s="612"/>
      <c r="CZ48" s="615" t="s">
        <v>121</v>
      </c>
      <c r="DA48" s="616"/>
      <c r="DB48" s="616"/>
      <c r="DC48" s="622"/>
      <c r="DD48" s="619" t="s">
        <v>121</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15">
      <c r="B49" s="207"/>
      <c r="CD49" s="631" t="s">
        <v>351</v>
      </c>
      <c r="CE49" s="632"/>
      <c r="CF49" s="632"/>
      <c r="CG49" s="632"/>
      <c r="CH49" s="632"/>
      <c r="CI49" s="632"/>
      <c r="CJ49" s="632"/>
      <c r="CK49" s="632"/>
      <c r="CL49" s="632"/>
      <c r="CM49" s="632"/>
      <c r="CN49" s="632"/>
      <c r="CO49" s="632"/>
      <c r="CP49" s="632"/>
      <c r="CQ49" s="633"/>
      <c r="CR49" s="682">
        <v>9999927</v>
      </c>
      <c r="CS49" s="669"/>
      <c r="CT49" s="669"/>
      <c r="CU49" s="669"/>
      <c r="CV49" s="669"/>
      <c r="CW49" s="669"/>
      <c r="CX49" s="669"/>
      <c r="CY49" s="698"/>
      <c r="CZ49" s="690">
        <v>100</v>
      </c>
      <c r="DA49" s="699"/>
      <c r="DB49" s="699"/>
      <c r="DC49" s="700"/>
      <c r="DD49" s="701">
        <v>4590379</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kBHNsuhMeRTNE95IVw7Hmlwl44E1HJ3SJvIigeWaDIh97rwxIwSifqQJmFDZM/GJqhpNYxef1CCHBw0ZJARXnA==" saltValue="mjxxH9TLS+zjrxZG+NaZN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27:Q27"/>
    <mergeCell ref="R27:Y27"/>
    <mergeCell ref="Z27:AC27"/>
    <mergeCell ref="AD27:AK27"/>
    <mergeCell ref="AL27:AO27"/>
    <mergeCell ref="AP27:BF27"/>
    <mergeCell ref="BG27:BN27"/>
    <mergeCell ref="BO27:BR27"/>
    <mergeCell ref="BS27:CB27"/>
    <mergeCell ref="CZ25:DC25"/>
    <mergeCell ref="DD25:DK25"/>
    <mergeCell ref="CD27:CQ27"/>
    <mergeCell ref="CR27:CY27"/>
    <mergeCell ref="CZ27:DC27"/>
    <mergeCell ref="DD27:DK27"/>
    <mergeCell ref="DL27:DV27"/>
    <mergeCell ref="DL25:DV25"/>
    <mergeCell ref="DW27:EC27"/>
    <mergeCell ref="DW26:EC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4"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40" zoomScaleNormal="40" zoomScaleSheetLayoutView="70" workbookViewId="0">
      <selection activeCell="CM5" sqref="CM5:CQ6"/>
    </sheetView>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08" t="s">
        <v>352</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353</v>
      </c>
      <c r="DK2" s="710"/>
      <c r="DL2" s="710"/>
      <c r="DM2" s="710"/>
      <c r="DN2" s="710"/>
      <c r="DO2" s="711"/>
      <c r="DP2" s="210"/>
      <c r="DQ2" s="709" t="s">
        <v>354</v>
      </c>
      <c r="DR2" s="710"/>
      <c r="DS2" s="710"/>
      <c r="DT2" s="710"/>
      <c r="DU2" s="710"/>
      <c r="DV2" s="710"/>
      <c r="DW2" s="710"/>
      <c r="DX2" s="710"/>
      <c r="DY2" s="710"/>
      <c r="DZ2" s="711"/>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
      <c r="A4" s="712" t="s">
        <v>355</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356</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7"/>
    </row>
    <row r="5" spans="1:131" s="218" customFormat="1" ht="26.25" customHeight="1" x14ac:dyDescent="0.15">
      <c r="A5" s="714" t="s">
        <v>357</v>
      </c>
      <c r="B5" s="715"/>
      <c r="C5" s="715"/>
      <c r="D5" s="715"/>
      <c r="E5" s="715"/>
      <c r="F5" s="715"/>
      <c r="G5" s="715"/>
      <c r="H5" s="715"/>
      <c r="I5" s="715"/>
      <c r="J5" s="715"/>
      <c r="K5" s="715"/>
      <c r="L5" s="715"/>
      <c r="M5" s="715"/>
      <c r="N5" s="715"/>
      <c r="O5" s="715"/>
      <c r="P5" s="716"/>
      <c r="Q5" s="720" t="s">
        <v>358</v>
      </c>
      <c r="R5" s="721"/>
      <c r="S5" s="721"/>
      <c r="T5" s="721"/>
      <c r="U5" s="722"/>
      <c r="V5" s="720" t="s">
        <v>359</v>
      </c>
      <c r="W5" s="721"/>
      <c r="X5" s="721"/>
      <c r="Y5" s="721"/>
      <c r="Z5" s="722"/>
      <c r="AA5" s="720" t="s">
        <v>360</v>
      </c>
      <c r="AB5" s="721"/>
      <c r="AC5" s="721"/>
      <c r="AD5" s="721"/>
      <c r="AE5" s="721"/>
      <c r="AF5" s="726" t="s">
        <v>361</v>
      </c>
      <c r="AG5" s="721"/>
      <c r="AH5" s="721"/>
      <c r="AI5" s="721"/>
      <c r="AJ5" s="727"/>
      <c r="AK5" s="721" t="s">
        <v>362</v>
      </c>
      <c r="AL5" s="721"/>
      <c r="AM5" s="721"/>
      <c r="AN5" s="721"/>
      <c r="AO5" s="722"/>
      <c r="AP5" s="720" t="s">
        <v>363</v>
      </c>
      <c r="AQ5" s="721"/>
      <c r="AR5" s="721"/>
      <c r="AS5" s="721"/>
      <c r="AT5" s="722"/>
      <c r="AU5" s="720" t="s">
        <v>364</v>
      </c>
      <c r="AV5" s="721"/>
      <c r="AW5" s="721"/>
      <c r="AX5" s="721"/>
      <c r="AY5" s="727"/>
      <c r="AZ5" s="214"/>
      <c r="BA5" s="214"/>
      <c r="BB5" s="214"/>
      <c r="BC5" s="214"/>
      <c r="BD5" s="214"/>
      <c r="BE5" s="215"/>
      <c r="BF5" s="215"/>
      <c r="BG5" s="215"/>
      <c r="BH5" s="215"/>
      <c r="BI5" s="215"/>
      <c r="BJ5" s="215"/>
      <c r="BK5" s="215"/>
      <c r="BL5" s="215"/>
      <c r="BM5" s="215"/>
      <c r="BN5" s="215"/>
      <c r="BO5" s="215"/>
      <c r="BP5" s="215"/>
      <c r="BQ5" s="714" t="s">
        <v>365</v>
      </c>
      <c r="BR5" s="715"/>
      <c r="BS5" s="715"/>
      <c r="BT5" s="715"/>
      <c r="BU5" s="715"/>
      <c r="BV5" s="715"/>
      <c r="BW5" s="715"/>
      <c r="BX5" s="715"/>
      <c r="BY5" s="715"/>
      <c r="BZ5" s="715"/>
      <c r="CA5" s="715"/>
      <c r="CB5" s="715"/>
      <c r="CC5" s="715"/>
      <c r="CD5" s="715"/>
      <c r="CE5" s="715"/>
      <c r="CF5" s="715"/>
      <c r="CG5" s="716"/>
      <c r="CH5" s="720" t="s">
        <v>366</v>
      </c>
      <c r="CI5" s="721"/>
      <c r="CJ5" s="721"/>
      <c r="CK5" s="721"/>
      <c r="CL5" s="722"/>
      <c r="CM5" s="720" t="s">
        <v>367</v>
      </c>
      <c r="CN5" s="721"/>
      <c r="CO5" s="721"/>
      <c r="CP5" s="721"/>
      <c r="CQ5" s="722"/>
      <c r="CR5" s="720" t="s">
        <v>368</v>
      </c>
      <c r="CS5" s="721"/>
      <c r="CT5" s="721"/>
      <c r="CU5" s="721"/>
      <c r="CV5" s="722"/>
      <c r="CW5" s="720" t="s">
        <v>369</v>
      </c>
      <c r="CX5" s="721"/>
      <c r="CY5" s="721"/>
      <c r="CZ5" s="721"/>
      <c r="DA5" s="722"/>
      <c r="DB5" s="720" t="s">
        <v>370</v>
      </c>
      <c r="DC5" s="721"/>
      <c r="DD5" s="721"/>
      <c r="DE5" s="721"/>
      <c r="DF5" s="722"/>
      <c r="DG5" s="750" t="s">
        <v>371</v>
      </c>
      <c r="DH5" s="751"/>
      <c r="DI5" s="751"/>
      <c r="DJ5" s="751"/>
      <c r="DK5" s="752"/>
      <c r="DL5" s="750" t="s">
        <v>372</v>
      </c>
      <c r="DM5" s="751"/>
      <c r="DN5" s="751"/>
      <c r="DO5" s="751"/>
      <c r="DP5" s="752"/>
      <c r="DQ5" s="720" t="s">
        <v>373</v>
      </c>
      <c r="DR5" s="721"/>
      <c r="DS5" s="721"/>
      <c r="DT5" s="721"/>
      <c r="DU5" s="722"/>
      <c r="DV5" s="720" t="s">
        <v>364</v>
      </c>
      <c r="DW5" s="721"/>
      <c r="DX5" s="721"/>
      <c r="DY5" s="721"/>
      <c r="DZ5" s="727"/>
      <c r="EA5" s="217"/>
    </row>
    <row r="6" spans="1:131" s="218" customFormat="1" ht="26.25" customHeight="1" thickBot="1" x14ac:dyDescent="0.2">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7"/>
    </row>
    <row r="7" spans="1:131" s="218" customFormat="1" ht="26.25" customHeight="1" thickTop="1" x14ac:dyDescent="0.15">
      <c r="A7" s="219">
        <v>1</v>
      </c>
      <c r="B7" s="736" t="s">
        <v>374</v>
      </c>
      <c r="C7" s="737"/>
      <c r="D7" s="737"/>
      <c r="E7" s="737"/>
      <c r="F7" s="737"/>
      <c r="G7" s="737"/>
      <c r="H7" s="737"/>
      <c r="I7" s="737"/>
      <c r="J7" s="737"/>
      <c r="K7" s="737"/>
      <c r="L7" s="737"/>
      <c r="M7" s="737"/>
      <c r="N7" s="737"/>
      <c r="O7" s="737"/>
      <c r="P7" s="738"/>
      <c r="Q7" s="739">
        <v>10363</v>
      </c>
      <c r="R7" s="740"/>
      <c r="S7" s="740"/>
      <c r="T7" s="740"/>
      <c r="U7" s="740"/>
      <c r="V7" s="740">
        <v>10000</v>
      </c>
      <c r="W7" s="740"/>
      <c r="X7" s="740"/>
      <c r="Y7" s="740"/>
      <c r="Z7" s="740"/>
      <c r="AA7" s="740">
        <v>363</v>
      </c>
      <c r="AB7" s="740"/>
      <c r="AC7" s="740"/>
      <c r="AD7" s="740"/>
      <c r="AE7" s="741"/>
      <c r="AF7" s="742">
        <v>77</v>
      </c>
      <c r="AG7" s="743"/>
      <c r="AH7" s="743"/>
      <c r="AI7" s="743"/>
      <c r="AJ7" s="744"/>
      <c r="AK7" s="745" t="s">
        <v>546</v>
      </c>
      <c r="AL7" s="746"/>
      <c r="AM7" s="746"/>
      <c r="AN7" s="746"/>
      <c r="AO7" s="746"/>
      <c r="AP7" s="746">
        <v>6733</v>
      </c>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9">
        <v>1</v>
      </c>
      <c r="BR7" s="220" t="s">
        <v>562</v>
      </c>
      <c r="BS7" s="733" t="s">
        <v>547</v>
      </c>
      <c r="BT7" s="734"/>
      <c r="BU7" s="734"/>
      <c r="BV7" s="734"/>
      <c r="BW7" s="734"/>
      <c r="BX7" s="734"/>
      <c r="BY7" s="734"/>
      <c r="BZ7" s="734"/>
      <c r="CA7" s="734"/>
      <c r="CB7" s="734"/>
      <c r="CC7" s="734"/>
      <c r="CD7" s="734"/>
      <c r="CE7" s="734"/>
      <c r="CF7" s="734"/>
      <c r="CG7" s="749"/>
      <c r="CH7" s="730">
        <v>200</v>
      </c>
      <c r="CI7" s="731"/>
      <c r="CJ7" s="731"/>
      <c r="CK7" s="731"/>
      <c r="CL7" s="732"/>
      <c r="CM7" s="730">
        <v>55768</v>
      </c>
      <c r="CN7" s="731"/>
      <c r="CO7" s="731"/>
      <c r="CP7" s="731"/>
      <c r="CQ7" s="732"/>
      <c r="CR7" s="730" t="s">
        <v>546</v>
      </c>
      <c r="CS7" s="731"/>
      <c r="CT7" s="731"/>
      <c r="CU7" s="731"/>
      <c r="CV7" s="732"/>
      <c r="CW7" s="730" t="s">
        <v>546</v>
      </c>
      <c r="CX7" s="731"/>
      <c r="CY7" s="731"/>
      <c r="CZ7" s="731"/>
      <c r="DA7" s="732"/>
      <c r="DB7" s="730">
        <v>1</v>
      </c>
      <c r="DC7" s="731"/>
      <c r="DD7" s="731"/>
      <c r="DE7" s="731"/>
      <c r="DF7" s="732"/>
      <c r="DG7" s="730" t="s">
        <v>548</v>
      </c>
      <c r="DH7" s="731"/>
      <c r="DI7" s="731"/>
      <c r="DJ7" s="731"/>
      <c r="DK7" s="732"/>
      <c r="DL7" s="730">
        <v>36</v>
      </c>
      <c r="DM7" s="731"/>
      <c r="DN7" s="731"/>
      <c r="DO7" s="731"/>
      <c r="DP7" s="732"/>
      <c r="DQ7" s="730">
        <v>4</v>
      </c>
      <c r="DR7" s="731"/>
      <c r="DS7" s="731"/>
      <c r="DT7" s="731"/>
      <c r="DU7" s="732"/>
      <c r="DV7" s="733"/>
      <c r="DW7" s="734"/>
      <c r="DX7" s="734"/>
      <c r="DY7" s="734"/>
      <c r="DZ7" s="735"/>
      <c r="EA7" s="217"/>
    </row>
    <row r="8" spans="1:131" s="218" customFormat="1" ht="26.25" customHeight="1" x14ac:dyDescent="0.15">
      <c r="A8" s="221">
        <v>2</v>
      </c>
      <c r="B8" s="767"/>
      <c r="C8" s="768"/>
      <c r="D8" s="768"/>
      <c r="E8" s="768"/>
      <c r="F8" s="768"/>
      <c r="G8" s="768"/>
      <c r="H8" s="768"/>
      <c r="I8" s="768"/>
      <c r="J8" s="768"/>
      <c r="K8" s="768"/>
      <c r="L8" s="768"/>
      <c r="M8" s="768"/>
      <c r="N8" s="768"/>
      <c r="O8" s="768"/>
      <c r="P8" s="769"/>
      <c r="Q8" s="770"/>
      <c r="R8" s="771"/>
      <c r="S8" s="771"/>
      <c r="T8" s="771"/>
      <c r="U8" s="771"/>
      <c r="V8" s="771"/>
      <c r="W8" s="771"/>
      <c r="X8" s="771"/>
      <c r="Y8" s="771"/>
      <c r="Z8" s="771"/>
      <c r="AA8" s="771"/>
      <c r="AB8" s="771"/>
      <c r="AC8" s="771"/>
      <c r="AD8" s="771"/>
      <c r="AE8" s="772"/>
      <c r="AF8" s="773"/>
      <c r="AG8" s="774"/>
      <c r="AH8" s="774"/>
      <c r="AI8" s="774"/>
      <c r="AJ8" s="775"/>
      <c r="AK8" s="756"/>
      <c r="AL8" s="757"/>
      <c r="AM8" s="757"/>
      <c r="AN8" s="757"/>
      <c r="AO8" s="757"/>
      <c r="AP8" s="757"/>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1">
        <v>2</v>
      </c>
      <c r="BR8" s="222"/>
      <c r="BS8" s="760"/>
      <c r="BT8" s="761"/>
      <c r="BU8" s="761"/>
      <c r="BV8" s="761"/>
      <c r="BW8" s="761"/>
      <c r="BX8" s="761"/>
      <c r="BY8" s="761"/>
      <c r="BZ8" s="761"/>
      <c r="CA8" s="761"/>
      <c r="CB8" s="761"/>
      <c r="CC8" s="761"/>
      <c r="CD8" s="761"/>
      <c r="CE8" s="761"/>
      <c r="CF8" s="761"/>
      <c r="CG8" s="762"/>
      <c r="CH8" s="763"/>
      <c r="CI8" s="764"/>
      <c r="CJ8" s="764"/>
      <c r="CK8" s="764"/>
      <c r="CL8" s="765"/>
      <c r="CM8" s="763"/>
      <c r="CN8" s="764"/>
      <c r="CO8" s="764"/>
      <c r="CP8" s="764"/>
      <c r="CQ8" s="765"/>
      <c r="CR8" s="763"/>
      <c r="CS8" s="764"/>
      <c r="CT8" s="764"/>
      <c r="CU8" s="764"/>
      <c r="CV8" s="765"/>
      <c r="CW8" s="763"/>
      <c r="CX8" s="764"/>
      <c r="CY8" s="764"/>
      <c r="CZ8" s="764"/>
      <c r="DA8" s="765"/>
      <c r="DB8" s="763"/>
      <c r="DC8" s="764"/>
      <c r="DD8" s="764"/>
      <c r="DE8" s="764"/>
      <c r="DF8" s="765"/>
      <c r="DG8" s="763"/>
      <c r="DH8" s="764"/>
      <c r="DI8" s="764"/>
      <c r="DJ8" s="764"/>
      <c r="DK8" s="765"/>
      <c r="DL8" s="763"/>
      <c r="DM8" s="764"/>
      <c r="DN8" s="764"/>
      <c r="DO8" s="764"/>
      <c r="DP8" s="765"/>
      <c r="DQ8" s="763"/>
      <c r="DR8" s="764"/>
      <c r="DS8" s="764"/>
      <c r="DT8" s="764"/>
      <c r="DU8" s="765"/>
      <c r="DV8" s="760"/>
      <c r="DW8" s="761"/>
      <c r="DX8" s="761"/>
      <c r="DY8" s="761"/>
      <c r="DZ8" s="766"/>
      <c r="EA8" s="217"/>
    </row>
    <row r="9" spans="1:131" s="218" customFormat="1" ht="26.25" customHeight="1" x14ac:dyDescent="0.15">
      <c r="A9" s="221">
        <v>3</v>
      </c>
      <c r="B9" s="767"/>
      <c r="C9" s="768"/>
      <c r="D9" s="768"/>
      <c r="E9" s="768"/>
      <c r="F9" s="768"/>
      <c r="G9" s="768"/>
      <c r="H9" s="768"/>
      <c r="I9" s="768"/>
      <c r="J9" s="768"/>
      <c r="K9" s="768"/>
      <c r="L9" s="768"/>
      <c r="M9" s="768"/>
      <c r="N9" s="768"/>
      <c r="O9" s="768"/>
      <c r="P9" s="769"/>
      <c r="Q9" s="770"/>
      <c r="R9" s="771"/>
      <c r="S9" s="771"/>
      <c r="T9" s="771"/>
      <c r="U9" s="771"/>
      <c r="V9" s="771"/>
      <c r="W9" s="771"/>
      <c r="X9" s="771"/>
      <c r="Y9" s="771"/>
      <c r="Z9" s="771"/>
      <c r="AA9" s="771"/>
      <c r="AB9" s="771"/>
      <c r="AC9" s="771"/>
      <c r="AD9" s="771"/>
      <c r="AE9" s="772"/>
      <c r="AF9" s="773"/>
      <c r="AG9" s="774"/>
      <c r="AH9" s="774"/>
      <c r="AI9" s="774"/>
      <c r="AJ9" s="775"/>
      <c r="AK9" s="756"/>
      <c r="AL9" s="757"/>
      <c r="AM9" s="757"/>
      <c r="AN9" s="757"/>
      <c r="AO9" s="757"/>
      <c r="AP9" s="757"/>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1">
        <v>3</v>
      </c>
      <c r="BR9" s="222"/>
      <c r="BS9" s="760"/>
      <c r="BT9" s="761"/>
      <c r="BU9" s="761"/>
      <c r="BV9" s="761"/>
      <c r="BW9" s="761"/>
      <c r="BX9" s="761"/>
      <c r="BY9" s="761"/>
      <c r="BZ9" s="761"/>
      <c r="CA9" s="761"/>
      <c r="CB9" s="761"/>
      <c r="CC9" s="761"/>
      <c r="CD9" s="761"/>
      <c r="CE9" s="761"/>
      <c r="CF9" s="761"/>
      <c r="CG9" s="762"/>
      <c r="CH9" s="763"/>
      <c r="CI9" s="764"/>
      <c r="CJ9" s="764"/>
      <c r="CK9" s="764"/>
      <c r="CL9" s="765"/>
      <c r="CM9" s="763"/>
      <c r="CN9" s="764"/>
      <c r="CO9" s="764"/>
      <c r="CP9" s="764"/>
      <c r="CQ9" s="765"/>
      <c r="CR9" s="763"/>
      <c r="CS9" s="764"/>
      <c r="CT9" s="764"/>
      <c r="CU9" s="764"/>
      <c r="CV9" s="765"/>
      <c r="CW9" s="763"/>
      <c r="CX9" s="764"/>
      <c r="CY9" s="764"/>
      <c r="CZ9" s="764"/>
      <c r="DA9" s="765"/>
      <c r="DB9" s="763"/>
      <c r="DC9" s="764"/>
      <c r="DD9" s="764"/>
      <c r="DE9" s="764"/>
      <c r="DF9" s="765"/>
      <c r="DG9" s="763"/>
      <c r="DH9" s="764"/>
      <c r="DI9" s="764"/>
      <c r="DJ9" s="764"/>
      <c r="DK9" s="765"/>
      <c r="DL9" s="763"/>
      <c r="DM9" s="764"/>
      <c r="DN9" s="764"/>
      <c r="DO9" s="764"/>
      <c r="DP9" s="765"/>
      <c r="DQ9" s="763"/>
      <c r="DR9" s="764"/>
      <c r="DS9" s="764"/>
      <c r="DT9" s="764"/>
      <c r="DU9" s="765"/>
      <c r="DV9" s="760"/>
      <c r="DW9" s="761"/>
      <c r="DX9" s="761"/>
      <c r="DY9" s="761"/>
      <c r="DZ9" s="766"/>
      <c r="EA9" s="217"/>
    </row>
    <row r="10" spans="1:131" s="218" customFormat="1" ht="26.25" customHeight="1" x14ac:dyDescent="0.15">
      <c r="A10" s="221">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1">
        <v>4</v>
      </c>
      <c r="BR10" s="222"/>
      <c r="BS10" s="760"/>
      <c r="BT10" s="761"/>
      <c r="BU10" s="761"/>
      <c r="BV10" s="761"/>
      <c r="BW10" s="761"/>
      <c r="BX10" s="761"/>
      <c r="BY10" s="761"/>
      <c r="BZ10" s="761"/>
      <c r="CA10" s="761"/>
      <c r="CB10" s="761"/>
      <c r="CC10" s="761"/>
      <c r="CD10" s="761"/>
      <c r="CE10" s="761"/>
      <c r="CF10" s="761"/>
      <c r="CG10" s="762"/>
      <c r="CH10" s="763"/>
      <c r="CI10" s="764"/>
      <c r="CJ10" s="764"/>
      <c r="CK10" s="764"/>
      <c r="CL10" s="765"/>
      <c r="CM10" s="763"/>
      <c r="CN10" s="764"/>
      <c r="CO10" s="764"/>
      <c r="CP10" s="764"/>
      <c r="CQ10" s="765"/>
      <c r="CR10" s="763"/>
      <c r="CS10" s="764"/>
      <c r="CT10" s="764"/>
      <c r="CU10" s="764"/>
      <c r="CV10" s="765"/>
      <c r="CW10" s="763"/>
      <c r="CX10" s="764"/>
      <c r="CY10" s="764"/>
      <c r="CZ10" s="764"/>
      <c r="DA10" s="765"/>
      <c r="DB10" s="763"/>
      <c r="DC10" s="764"/>
      <c r="DD10" s="764"/>
      <c r="DE10" s="764"/>
      <c r="DF10" s="765"/>
      <c r="DG10" s="763"/>
      <c r="DH10" s="764"/>
      <c r="DI10" s="764"/>
      <c r="DJ10" s="764"/>
      <c r="DK10" s="765"/>
      <c r="DL10" s="763"/>
      <c r="DM10" s="764"/>
      <c r="DN10" s="764"/>
      <c r="DO10" s="764"/>
      <c r="DP10" s="765"/>
      <c r="DQ10" s="763"/>
      <c r="DR10" s="764"/>
      <c r="DS10" s="764"/>
      <c r="DT10" s="764"/>
      <c r="DU10" s="765"/>
      <c r="DV10" s="760"/>
      <c r="DW10" s="761"/>
      <c r="DX10" s="761"/>
      <c r="DY10" s="761"/>
      <c r="DZ10" s="766"/>
      <c r="EA10" s="217"/>
    </row>
    <row r="11" spans="1:131" s="218" customFormat="1" ht="26.25" customHeight="1" x14ac:dyDescent="0.15">
      <c r="A11" s="221">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1">
        <v>5</v>
      </c>
      <c r="BR11" s="222"/>
      <c r="BS11" s="760"/>
      <c r="BT11" s="761"/>
      <c r="BU11" s="761"/>
      <c r="BV11" s="761"/>
      <c r="BW11" s="761"/>
      <c r="BX11" s="761"/>
      <c r="BY11" s="761"/>
      <c r="BZ11" s="761"/>
      <c r="CA11" s="761"/>
      <c r="CB11" s="761"/>
      <c r="CC11" s="761"/>
      <c r="CD11" s="761"/>
      <c r="CE11" s="761"/>
      <c r="CF11" s="761"/>
      <c r="CG11" s="762"/>
      <c r="CH11" s="763"/>
      <c r="CI11" s="764"/>
      <c r="CJ11" s="764"/>
      <c r="CK11" s="764"/>
      <c r="CL11" s="765"/>
      <c r="CM11" s="763"/>
      <c r="CN11" s="764"/>
      <c r="CO11" s="764"/>
      <c r="CP11" s="764"/>
      <c r="CQ11" s="765"/>
      <c r="CR11" s="763"/>
      <c r="CS11" s="764"/>
      <c r="CT11" s="764"/>
      <c r="CU11" s="764"/>
      <c r="CV11" s="765"/>
      <c r="CW11" s="763"/>
      <c r="CX11" s="764"/>
      <c r="CY11" s="764"/>
      <c r="CZ11" s="764"/>
      <c r="DA11" s="765"/>
      <c r="DB11" s="763"/>
      <c r="DC11" s="764"/>
      <c r="DD11" s="764"/>
      <c r="DE11" s="764"/>
      <c r="DF11" s="765"/>
      <c r="DG11" s="763"/>
      <c r="DH11" s="764"/>
      <c r="DI11" s="764"/>
      <c r="DJ11" s="764"/>
      <c r="DK11" s="765"/>
      <c r="DL11" s="763"/>
      <c r="DM11" s="764"/>
      <c r="DN11" s="764"/>
      <c r="DO11" s="764"/>
      <c r="DP11" s="765"/>
      <c r="DQ11" s="763"/>
      <c r="DR11" s="764"/>
      <c r="DS11" s="764"/>
      <c r="DT11" s="764"/>
      <c r="DU11" s="765"/>
      <c r="DV11" s="760"/>
      <c r="DW11" s="761"/>
      <c r="DX11" s="761"/>
      <c r="DY11" s="761"/>
      <c r="DZ11" s="766"/>
      <c r="EA11" s="217"/>
    </row>
    <row r="12" spans="1:131" s="218" customFormat="1" ht="26.25" customHeight="1" x14ac:dyDescent="0.15">
      <c r="A12" s="221">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1">
        <v>6</v>
      </c>
      <c r="BR12" s="222"/>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17"/>
    </row>
    <row r="13" spans="1:131" s="218" customFormat="1" ht="26.25" customHeight="1" x14ac:dyDescent="0.15">
      <c r="A13" s="221">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1">
        <v>7</v>
      </c>
      <c r="BR13" s="222"/>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17"/>
    </row>
    <row r="14" spans="1:131" s="218" customFormat="1" ht="26.25" customHeight="1" x14ac:dyDescent="0.15">
      <c r="A14" s="221">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1">
        <v>8</v>
      </c>
      <c r="BR14" s="222"/>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17"/>
    </row>
    <row r="15" spans="1:131" s="218" customFormat="1" ht="26.25" customHeight="1" x14ac:dyDescent="0.15">
      <c r="A15" s="221">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1">
        <v>9</v>
      </c>
      <c r="BR15" s="222"/>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17"/>
    </row>
    <row r="16" spans="1:131" s="218" customFormat="1" ht="26.25" customHeight="1" x14ac:dyDescent="0.15">
      <c r="A16" s="221">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1">
        <v>10</v>
      </c>
      <c r="BR16" s="222"/>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7"/>
    </row>
    <row r="17" spans="1:131" s="218" customFormat="1" ht="26.25" customHeight="1" x14ac:dyDescent="0.15">
      <c r="A17" s="221">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1">
        <v>11</v>
      </c>
      <c r="BR17" s="222"/>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7"/>
    </row>
    <row r="18" spans="1:131" s="218" customFormat="1" ht="26.25" customHeight="1" x14ac:dyDescent="0.15">
      <c r="A18" s="221">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1">
        <v>12</v>
      </c>
      <c r="BR18" s="222"/>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7"/>
    </row>
    <row r="19" spans="1:131" s="218" customFormat="1" ht="26.25" customHeight="1" x14ac:dyDescent="0.15">
      <c r="A19" s="221">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1">
        <v>13</v>
      </c>
      <c r="BR19" s="222"/>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7"/>
    </row>
    <row r="20" spans="1:131" s="218" customFormat="1" ht="26.25" customHeight="1" x14ac:dyDescent="0.15">
      <c r="A20" s="221">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1">
        <v>14</v>
      </c>
      <c r="BR20" s="222"/>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7"/>
    </row>
    <row r="21" spans="1:131" s="218" customFormat="1" ht="26.25" customHeight="1" thickBot="1" x14ac:dyDescent="0.2">
      <c r="A21" s="221">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1">
        <v>15</v>
      </c>
      <c r="BR21" s="222"/>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7"/>
    </row>
    <row r="22" spans="1:131" s="218" customFormat="1" ht="26.25" customHeight="1" x14ac:dyDescent="0.15">
      <c r="A22" s="221">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375</v>
      </c>
      <c r="BA22" s="793"/>
      <c r="BB22" s="793"/>
      <c r="BC22" s="793"/>
      <c r="BD22" s="794"/>
      <c r="BE22" s="215"/>
      <c r="BF22" s="215"/>
      <c r="BG22" s="215"/>
      <c r="BH22" s="215"/>
      <c r="BI22" s="215"/>
      <c r="BJ22" s="215"/>
      <c r="BK22" s="215"/>
      <c r="BL22" s="215"/>
      <c r="BM22" s="215"/>
      <c r="BN22" s="215"/>
      <c r="BO22" s="215"/>
      <c r="BP22" s="215"/>
      <c r="BQ22" s="221">
        <v>16</v>
      </c>
      <c r="BR22" s="222"/>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7"/>
    </row>
    <row r="23" spans="1:131" s="218" customFormat="1" ht="26.25" customHeight="1" thickBot="1" x14ac:dyDescent="0.2">
      <c r="A23" s="223" t="s">
        <v>376</v>
      </c>
      <c r="B23" s="776" t="s">
        <v>377</v>
      </c>
      <c r="C23" s="777"/>
      <c r="D23" s="777"/>
      <c r="E23" s="777"/>
      <c r="F23" s="777"/>
      <c r="G23" s="777"/>
      <c r="H23" s="777"/>
      <c r="I23" s="777"/>
      <c r="J23" s="777"/>
      <c r="K23" s="777"/>
      <c r="L23" s="777"/>
      <c r="M23" s="777"/>
      <c r="N23" s="777"/>
      <c r="O23" s="777"/>
      <c r="P23" s="778"/>
      <c r="Q23" s="779">
        <v>10363</v>
      </c>
      <c r="R23" s="780"/>
      <c r="S23" s="780"/>
      <c r="T23" s="780"/>
      <c r="U23" s="780"/>
      <c r="V23" s="780">
        <v>10000</v>
      </c>
      <c r="W23" s="780"/>
      <c r="X23" s="780"/>
      <c r="Y23" s="780"/>
      <c r="Z23" s="780"/>
      <c r="AA23" s="780">
        <v>363</v>
      </c>
      <c r="AB23" s="780"/>
      <c r="AC23" s="780"/>
      <c r="AD23" s="780"/>
      <c r="AE23" s="781"/>
      <c r="AF23" s="782">
        <v>77</v>
      </c>
      <c r="AG23" s="780"/>
      <c r="AH23" s="780"/>
      <c r="AI23" s="780"/>
      <c r="AJ23" s="783"/>
      <c r="AK23" s="784"/>
      <c r="AL23" s="785"/>
      <c r="AM23" s="785"/>
      <c r="AN23" s="785"/>
      <c r="AO23" s="785"/>
      <c r="AP23" s="780">
        <v>6733</v>
      </c>
      <c r="AQ23" s="780"/>
      <c r="AR23" s="780"/>
      <c r="AS23" s="780"/>
      <c r="AT23" s="780"/>
      <c r="AU23" s="796"/>
      <c r="AV23" s="796"/>
      <c r="AW23" s="796"/>
      <c r="AX23" s="796"/>
      <c r="AY23" s="797"/>
      <c r="AZ23" s="798" t="s">
        <v>121</v>
      </c>
      <c r="BA23" s="799"/>
      <c r="BB23" s="799"/>
      <c r="BC23" s="799"/>
      <c r="BD23" s="800"/>
      <c r="BE23" s="215"/>
      <c r="BF23" s="215"/>
      <c r="BG23" s="215"/>
      <c r="BH23" s="215"/>
      <c r="BI23" s="215"/>
      <c r="BJ23" s="215"/>
      <c r="BK23" s="215"/>
      <c r="BL23" s="215"/>
      <c r="BM23" s="215"/>
      <c r="BN23" s="215"/>
      <c r="BO23" s="215"/>
      <c r="BP23" s="215"/>
      <c r="BQ23" s="221">
        <v>17</v>
      </c>
      <c r="BR23" s="222"/>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7"/>
    </row>
    <row r="24" spans="1:131" s="218" customFormat="1" ht="26.25" customHeight="1" x14ac:dyDescent="0.15">
      <c r="A24" s="795" t="s">
        <v>378</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1">
        <v>18</v>
      </c>
      <c r="BR24" s="222"/>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7"/>
    </row>
    <row r="25" spans="1:131" ht="26.25" customHeight="1" thickBot="1" x14ac:dyDescent="0.2">
      <c r="A25" s="712" t="s">
        <v>379</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4"/>
      <c r="BP25" s="224"/>
      <c r="BQ25" s="221">
        <v>19</v>
      </c>
      <c r="BR25" s="222"/>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25" customHeight="1" x14ac:dyDescent="0.15">
      <c r="A26" s="714" t="s">
        <v>357</v>
      </c>
      <c r="B26" s="715"/>
      <c r="C26" s="715"/>
      <c r="D26" s="715"/>
      <c r="E26" s="715"/>
      <c r="F26" s="715"/>
      <c r="G26" s="715"/>
      <c r="H26" s="715"/>
      <c r="I26" s="715"/>
      <c r="J26" s="715"/>
      <c r="K26" s="715"/>
      <c r="L26" s="715"/>
      <c r="M26" s="715"/>
      <c r="N26" s="715"/>
      <c r="O26" s="715"/>
      <c r="P26" s="716"/>
      <c r="Q26" s="720" t="s">
        <v>380</v>
      </c>
      <c r="R26" s="721"/>
      <c r="S26" s="721"/>
      <c r="T26" s="721"/>
      <c r="U26" s="722"/>
      <c r="V26" s="720" t="s">
        <v>381</v>
      </c>
      <c r="W26" s="721"/>
      <c r="X26" s="721"/>
      <c r="Y26" s="721"/>
      <c r="Z26" s="722"/>
      <c r="AA26" s="720" t="s">
        <v>382</v>
      </c>
      <c r="AB26" s="721"/>
      <c r="AC26" s="721"/>
      <c r="AD26" s="721"/>
      <c r="AE26" s="721"/>
      <c r="AF26" s="801" t="s">
        <v>383</v>
      </c>
      <c r="AG26" s="802"/>
      <c r="AH26" s="802"/>
      <c r="AI26" s="802"/>
      <c r="AJ26" s="803"/>
      <c r="AK26" s="721" t="s">
        <v>384</v>
      </c>
      <c r="AL26" s="721"/>
      <c r="AM26" s="721"/>
      <c r="AN26" s="721"/>
      <c r="AO26" s="722"/>
      <c r="AP26" s="720" t="s">
        <v>385</v>
      </c>
      <c r="AQ26" s="721"/>
      <c r="AR26" s="721"/>
      <c r="AS26" s="721"/>
      <c r="AT26" s="722"/>
      <c r="AU26" s="720" t="s">
        <v>386</v>
      </c>
      <c r="AV26" s="721"/>
      <c r="AW26" s="721"/>
      <c r="AX26" s="721"/>
      <c r="AY26" s="722"/>
      <c r="AZ26" s="720" t="s">
        <v>387</v>
      </c>
      <c r="BA26" s="721"/>
      <c r="BB26" s="721"/>
      <c r="BC26" s="721"/>
      <c r="BD26" s="722"/>
      <c r="BE26" s="720" t="s">
        <v>364</v>
      </c>
      <c r="BF26" s="721"/>
      <c r="BG26" s="721"/>
      <c r="BH26" s="721"/>
      <c r="BI26" s="727"/>
      <c r="BJ26" s="214"/>
      <c r="BK26" s="214"/>
      <c r="BL26" s="214"/>
      <c r="BM26" s="214"/>
      <c r="BN26" s="214"/>
      <c r="BO26" s="224"/>
      <c r="BP26" s="224"/>
      <c r="BQ26" s="221">
        <v>20</v>
      </c>
      <c r="BR26" s="222"/>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25" customHeight="1" thickBot="1" x14ac:dyDescent="0.2">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4"/>
      <c r="BP27" s="224"/>
      <c r="BQ27" s="221">
        <v>21</v>
      </c>
      <c r="BR27" s="222"/>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25" customHeight="1" thickTop="1" x14ac:dyDescent="0.15">
      <c r="A28" s="225">
        <v>1</v>
      </c>
      <c r="B28" s="736" t="s">
        <v>388</v>
      </c>
      <c r="C28" s="737"/>
      <c r="D28" s="737"/>
      <c r="E28" s="737"/>
      <c r="F28" s="737"/>
      <c r="G28" s="737"/>
      <c r="H28" s="737"/>
      <c r="I28" s="737"/>
      <c r="J28" s="737"/>
      <c r="K28" s="737"/>
      <c r="L28" s="737"/>
      <c r="M28" s="737"/>
      <c r="N28" s="737"/>
      <c r="O28" s="737"/>
      <c r="P28" s="738"/>
      <c r="Q28" s="809">
        <v>1778</v>
      </c>
      <c r="R28" s="810"/>
      <c r="S28" s="810"/>
      <c r="T28" s="810"/>
      <c r="U28" s="810"/>
      <c r="V28" s="810">
        <v>1719</v>
      </c>
      <c r="W28" s="810"/>
      <c r="X28" s="810"/>
      <c r="Y28" s="810"/>
      <c r="Z28" s="810"/>
      <c r="AA28" s="810">
        <v>59</v>
      </c>
      <c r="AB28" s="810"/>
      <c r="AC28" s="810"/>
      <c r="AD28" s="810"/>
      <c r="AE28" s="811"/>
      <c r="AF28" s="812">
        <v>59</v>
      </c>
      <c r="AG28" s="810"/>
      <c r="AH28" s="810"/>
      <c r="AI28" s="810"/>
      <c r="AJ28" s="813"/>
      <c r="AK28" s="814">
        <v>98</v>
      </c>
      <c r="AL28" s="815"/>
      <c r="AM28" s="815"/>
      <c r="AN28" s="815"/>
      <c r="AO28" s="815"/>
      <c r="AP28" s="815" t="s">
        <v>548</v>
      </c>
      <c r="AQ28" s="815"/>
      <c r="AR28" s="815"/>
      <c r="AS28" s="815"/>
      <c r="AT28" s="815"/>
      <c r="AU28" s="815" t="s">
        <v>548</v>
      </c>
      <c r="AV28" s="815"/>
      <c r="AW28" s="815"/>
      <c r="AX28" s="815"/>
      <c r="AY28" s="815"/>
      <c r="AZ28" s="816" t="s">
        <v>548</v>
      </c>
      <c r="BA28" s="816"/>
      <c r="BB28" s="816"/>
      <c r="BC28" s="816"/>
      <c r="BD28" s="816"/>
      <c r="BE28" s="807"/>
      <c r="BF28" s="807"/>
      <c r="BG28" s="807"/>
      <c r="BH28" s="807"/>
      <c r="BI28" s="808"/>
      <c r="BJ28" s="214"/>
      <c r="BK28" s="214"/>
      <c r="BL28" s="214"/>
      <c r="BM28" s="214"/>
      <c r="BN28" s="214"/>
      <c r="BO28" s="224"/>
      <c r="BP28" s="224"/>
      <c r="BQ28" s="221">
        <v>22</v>
      </c>
      <c r="BR28" s="222"/>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25" customHeight="1" x14ac:dyDescent="0.15">
      <c r="A29" s="225">
        <v>2</v>
      </c>
      <c r="B29" s="767" t="s">
        <v>389</v>
      </c>
      <c r="C29" s="768"/>
      <c r="D29" s="768"/>
      <c r="E29" s="768"/>
      <c r="F29" s="768"/>
      <c r="G29" s="768"/>
      <c r="H29" s="768"/>
      <c r="I29" s="768"/>
      <c r="J29" s="768"/>
      <c r="K29" s="768"/>
      <c r="L29" s="768"/>
      <c r="M29" s="768"/>
      <c r="N29" s="768"/>
      <c r="O29" s="768"/>
      <c r="P29" s="769"/>
      <c r="Q29" s="770">
        <v>1438</v>
      </c>
      <c r="R29" s="771"/>
      <c r="S29" s="771"/>
      <c r="T29" s="771"/>
      <c r="U29" s="771"/>
      <c r="V29" s="771">
        <v>1418</v>
      </c>
      <c r="W29" s="771"/>
      <c r="X29" s="771"/>
      <c r="Y29" s="771"/>
      <c r="Z29" s="771"/>
      <c r="AA29" s="771">
        <v>20</v>
      </c>
      <c r="AB29" s="771"/>
      <c r="AC29" s="771"/>
      <c r="AD29" s="771"/>
      <c r="AE29" s="772"/>
      <c r="AF29" s="773">
        <v>20</v>
      </c>
      <c r="AG29" s="774"/>
      <c r="AH29" s="774"/>
      <c r="AI29" s="774"/>
      <c r="AJ29" s="775"/>
      <c r="AK29" s="821">
        <v>196</v>
      </c>
      <c r="AL29" s="817"/>
      <c r="AM29" s="817"/>
      <c r="AN29" s="817"/>
      <c r="AO29" s="817"/>
      <c r="AP29" s="817" t="s">
        <v>548</v>
      </c>
      <c r="AQ29" s="817"/>
      <c r="AR29" s="817"/>
      <c r="AS29" s="817"/>
      <c r="AT29" s="817"/>
      <c r="AU29" s="817" t="s">
        <v>548</v>
      </c>
      <c r="AV29" s="817"/>
      <c r="AW29" s="817"/>
      <c r="AX29" s="817"/>
      <c r="AY29" s="817"/>
      <c r="AZ29" s="818" t="s">
        <v>548</v>
      </c>
      <c r="BA29" s="818"/>
      <c r="BB29" s="818"/>
      <c r="BC29" s="818"/>
      <c r="BD29" s="818"/>
      <c r="BE29" s="819"/>
      <c r="BF29" s="819"/>
      <c r="BG29" s="819"/>
      <c r="BH29" s="819"/>
      <c r="BI29" s="820"/>
      <c r="BJ29" s="214"/>
      <c r="BK29" s="214"/>
      <c r="BL29" s="214"/>
      <c r="BM29" s="214"/>
      <c r="BN29" s="214"/>
      <c r="BO29" s="224"/>
      <c r="BP29" s="224"/>
      <c r="BQ29" s="221">
        <v>23</v>
      </c>
      <c r="BR29" s="222"/>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25" customHeight="1" x14ac:dyDescent="0.15">
      <c r="A30" s="225">
        <v>3</v>
      </c>
      <c r="B30" s="767" t="s">
        <v>390</v>
      </c>
      <c r="C30" s="768"/>
      <c r="D30" s="768"/>
      <c r="E30" s="768"/>
      <c r="F30" s="768"/>
      <c r="G30" s="768"/>
      <c r="H30" s="768"/>
      <c r="I30" s="768"/>
      <c r="J30" s="768"/>
      <c r="K30" s="768"/>
      <c r="L30" s="768"/>
      <c r="M30" s="768"/>
      <c r="N30" s="768"/>
      <c r="O30" s="768"/>
      <c r="P30" s="769"/>
      <c r="Q30" s="770">
        <v>226</v>
      </c>
      <c r="R30" s="771"/>
      <c r="S30" s="771"/>
      <c r="T30" s="771"/>
      <c r="U30" s="771"/>
      <c r="V30" s="771">
        <v>224</v>
      </c>
      <c r="W30" s="771"/>
      <c r="X30" s="771"/>
      <c r="Y30" s="771"/>
      <c r="Z30" s="771"/>
      <c r="AA30" s="771">
        <v>2</v>
      </c>
      <c r="AB30" s="771"/>
      <c r="AC30" s="771"/>
      <c r="AD30" s="771"/>
      <c r="AE30" s="772"/>
      <c r="AF30" s="773">
        <v>2</v>
      </c>
      <c r="AG30" s="774"/>
      <c r="AH30" s="774"/>
      <c r="AI30" s="774"/>
      <c r="AJ30" s="775"/>
      <c r="AK30" s="821">
        <v>72</v>
      </c>
      <c r="AL30" s="817"/>
      <c r="AM30" s="817"/>
      <c r="AN30" s="817"/>
      <c r="AO30" s="817"/>
      <c r="AP30" s="817" t="s">
        <v>548</v>
      </c>
      <c r="AQ30" s="817"/>
      <c r="AR30" s="817"/>
      <c r="AS30" s="817"/>
      <c r="AT30" s="817"/>
      <c r="AU30" s="817" t="s">
        <v>548</v>
      </c>
      <c r="AV30" s="817"/>
      <c r="AW30" s="817"/>
      <c r="AX30" s="817"/>
      <c r="AY30" s="817"/>
      <c r="AZ30" s="818" t="s">
        <v>548</v>
      </c>
      <c r="BA30" s="818"/>
      <c r="BB30" s="818"/>
      <c r="BC30" s="818"/>
      <c r="BD30" s="818"/>
      <c r="BE30" s="819"/>
      <c r="BF30" s="819"/>
      <c r="BG30" s="819"/>
      <c r="BH30" s="819"/>
      <c r="BI30" s="820"/>
      <c r="BJ30" s="214"/>
      <c r="BK30" s="214"/>
      <c r="BL30" s="214"/>
      <c r="BM30" s="214"/>
      <c r="BN30" s="214"/>
      <c r="BO30" s="224"/>
      <c r="BP30" s="224"/>
      <c r="BQ30" s="221">
        <v>24</v>
      </c>
      <c r="BR30" s="222"/>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25" customHeight="1" x14ac:dyDescent="0.15">
      <c r="A31" s="225">
        <v>4</v>
      </c>
      <c r="B31" s="767" t="s">
        <v>391</v>
      </c>
      <c r="C31" s="768"/>
      <c r="D31" s="768"/>
      <c r="E31" s="768"/>
      <c r="F31" s="768"/>
      <c r="G31" s="768"/>
      <c r="H31" s="768"/>
      <c r="I31" s="768"/>
      <c r="J31" s="768"/>
      <c r="K31" s="768"/>
      <c r="L31" s="768"/>
      <c r="M31" s="768"/>
      <c r="N31" s="768"/>
      <c r="O31" s="768"/>
      <c r="P31" s="769"/>
      <c r="Q31" s="770">
        <v>452</v>
      </c>
      <c r="R31" s="771"/>
      <c r="S31" s="771"/>
      <c r="T31" s="771"/>
      <c r="U31" s="771"/>
      <c r="V31" s="771">
        <v>421</v>
      </c>
      <c r="W31" s="771"/>
      <c r="X31" s="771"/>
      <c r="Y31" s="771"/>
      <c r="Z31" s="771"/>
      <c r="AA31" s="771">
        <v>31</v>
      </c>
      <c r="AB31" s="771"/>
      <c r="AC31" s="771"/>
      <c r="AD31" s="771"/>
      <c r="AE31" s="772"/>
      <c r="AF31" s="773">
        <v>682</v>
      </c>
      <c r="AG31" s="774"/>
      <c r="AH31" s="774"/>
      <c r="AI31" s="774"/>
      <c r="AJ31" s="775"/>
      <c r="AK31" s="821" t="s">
        <v>548</v>
      </c>
      <c r="AL31" s="817"/>
      <c r="AM31" s="817"/>
      <c r="AN31" s="817"/>
      <c r="AO31" s="817"/>
      <c r="AP31" s="817">
        <v>1057</v>
      </c>
      <c r="AQ31" s="817"/>
      <c r="AR31" s="817"/>
      <c r="AS31" s="817"/>
      <c r="AT31" s="817"/>
      <c r="AU31" s="817" t="s">
        <v>548</v>
      </c>
      <c r="AV31" s="817"/>
      <c r="AW31" s="817"/>
      <c r="AX31" s="817"/>
      <c r="AY31" s="817"/>
      <c r="AZ31" s="818" t="s">
        <v>548</v>
      </c>
      <c r="BA31" s="818"/>
      <c r="BB31" s="818"/>
      <c r="BC31" s="818"/>
      <c r="BD31" s="818"/>
      <c r="BE31" s="819" t="s">
        <v>392</v>
      </c>
      <c r="BF31" s="819"/>
      <c r="BG31" s="819"/>
      <c r="BH31" s="819"/>
      <c r="BI31" s="820"/>
      <c r="BJ31" s="214"/>
      <c r="BK31" s="214"/>
      <c r="BL31" s="214"/>
      <c r="BM31" s="214"/>
      <c r="BN31" s="214"/>
      <c r="BO31" s="224"/>
      <c r="BP31" s="224"/>
      <c r="BQ31" s="221">
        <v>25</v>
      </c>
      <c r="BR31" s="222"/>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25" customHeight="1" x14ac:dyDescent="0.15">
      <c r="A32" s="225">
        <v>5</v>
      </c>
      <c r="B32" s="767" t="s">
        <v>393</v>
      </c>
      <c r="C32" s="768"/>
      <c r="D32" s="768"/>
      <c r="E32" s="768"/>
      <c r="F32" s="768"/>
      <c r="G32" s="768"/>
      <c r="H32" s="768"/>
      <c r="I32" s="768"/>
      <c r="J32" s="768"/>
      <c r="K32" s="768"/>
      <c r="L32" s="768"/>
      <c r="M32" s="768"/>
      <c r="N32" s="768"/>
      <c r="O32" s="768"/>
      <c r="P32" s="769"/>
      <c r="Q32" s="770">
        <v>21</v>
      </c>
      <c r="R32" s="771"/>
      <c r="S32" s="771"/>
      <c r="T32" s="771"/>
      <c r="U32" s="771"/>
      <c r="V32" s="771">
        <v>21</v>
      </c>
      <c r="W32" s="771"/>
      <c r="X32" s="771"/>
      <c r="Y32" s="771"/>
      <c r="Z32" s="771"/>
      <c r="AA32" s="771">
        <v>1</v>
      </c>
      <c r="AB32" s="771"/>
      <c r="AC32" s="771"/>
      <c r="AD32" s="771"/>
      <c r="AE32" s="772"/>
      <c r="AF32" s="773">
        <v>116</v>
      </c>
      <c r="AG32" s="774"/>
      <c r="AH32" s="774"/>
      <c r="AI32" s="774"/>
      <c r="AJ32" s="775"/>
      <c r="AK32" s="821" t="s">
        <v>548</v>
      </c>
      <c r="AL32" s="817"/>
      <c r="AM32" s="817"/>
      <c r="AN32" s="817"/>
      <c r="AO32" s="817"/>
      <c r="AP32" s="817">
        <v>189</v>
      </c>
      <c r="AQ32" s="817"/>
      <c r="AR32" s="817"/>
      <c r="AS32" s="817"/>
      <c r="AT32" s="817"/>
      <c r="AU32" s="817" t="s">
        <v>548</v>
      </c>
      <c r="AV32" s="817"/>
      <c r="AW32" s="817"/>
      <c r="AX32" s="817"/>
      <c r="AY32" s="817"/>
      <c r="AZ32" s="818" t="s">
        <v>548</v>
      </c>
      <c r="BA32" s="818"/>
      <c r="BB32" s="818"/>
      <c r="BC32" s="818"/>
      <c r="BD32" s="818"/>
      <c r="BE32" s="819" t="s">
        <v>392</v>
      </c>
      <c r="BF32" s="819"/>
      <c r="BG32" s="819"/>
      <c r="BH32" s="819"/>
      <c r="BI32" s="820"/>
      <c r="BJ32" s="214"/>
      <c r="BK32" s="214"/>
      <c r="BL32" s="214"/>
      <c r="BM32" s="214"/>
      <c r="BN32" s="214"/>
      <c r="BO32" s="224"/>
      <c r="BP32" s="224"/>
      <c r="BQ32" s="221">
        <v>26</v>
      </c>
      <c r="BR32" s="222"/>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25" customHeight="1" x14ac:dyDescent="0.15">
      <c r="A33" s="225">
        <v>6</v>
      </c>
      <c r="B33" s="767" t="s">
        <v>394</v>
      </c>
      <c r="C33" s="768"/>
      <c r="D33" s="768"/>
      <c r="E33" s="768"/>
      <c r="F33" s="768"/>
      <c r="G33" s="768"/>
      <c r="H33" s="768"/>
      <c r="I33" s="768"/>
      <c r="J33" s="768"/>
      <c r="K33" s="768"/>
      <c r="L33" s="768"/>
      <c r="M33" s="768"/>
      <c r="N33" s="768"/>
      <c r="O33" s="768"/>
      <c r="P33" s="769"/>
      <c r="Q33" s="770">
        <v>578</v>
      </c>
      <c r="R33" s="771"/>
      <c r="S33" s="771"/>
      <c r="T33" s="771"/>
      <c r="U33" s="771"/>
      <c r="V33" s="771">
        <v>549</v>
      </c>
      <c r="W33" s="771"/>
      <c r="X33" s="771"/>
      <c r="Y33" s="771"/>
      <c r="Z33" s="771"/>
      <c r="AA33" s="771">
        <v>9</v>
      </c>
      <c r="AB33" s="771"/>
      <c r="AC33" s="771"/>
      <c r="AD33" s="771"/>
      <c r="AE33" s="772"/>
      <c r="AF33" s="773">
        <v>14</v>
      </c>
      <c r="AG33" s="774"/>
      <c r="AH33" s="774"/>
      <c r="AI33" s="774"/>
      <c r="AJ33" s="775"/>
      <c r="AK33" s="821">
        <v>231</v>
      </c>
      <c r="AL33" s="817"/>
      <c r="AM33" s="817"/>
      <c r="AN33" s="817"/>
      <c r="AO33" s="817"/>
      <c r="AP33" s="817">
        <v>1852</v>
      </c>
      <c r="AQ33" s="817"/>
      <c r="AR33" s="817"/>
      <c r="AS33" s="817"/>
      <c r="AT33" s="817"/>
      <c r="AU33" s="817" t="s">
        <v>548</v>
      </c>
      <c r="AV33" s="817"/>
      <c r="AW33" s="817"/>
      <c r="AX33" s="817"/>
      <c r="AY33" s="817"/>
      <c r="AZ33" s="818" t="s">
        <v>548</v>
      </c>
      <c r="BA33" s="818"/>
      <c r="BB33" s="818"/>
      <c r="BC33" s="818"/>
      <c r="BD33" s="818"/>
      <c r="BE33" s="819" t="s">
        <v>392</v>
      </c>
      <c r="BF33" s="819"/>
      <c r="BG33" s="819"/>
      <c r="BH33" s="819"/>
      <c r="BI33" s="820"/>
      <c r="BJ33" s="214"/>
      <c r="BK33" s="214"/>
      <c r="BL33" s="214"/>
      <c r="BM33" s="214"/>
      <c r="BN33" s="214"/>
      <c r="BO33" s="224"/>
      <c r="BP33" s="224"/>
      <c r="BQ33" s="221">
        <v>27</v>
      </c>
      <c r="BR33" s="222"/>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25" customHeight="1" x14ac:dyDescent="0.15">
      <c r="A34" s="225">
        <v>7</v>
      </c>
      <c r="B34" s="767"/>
      <c r="C34" s="768"/>
      <c r="D34" s="768"/>
      <c r="E34" s="768"/>
      <c r="F34" s="768"/>
      <c r="G34" s="768"/>
      <c r="H34" s="768"/>
      <c r="I34" s="768"/>
      <c r="J34" s="768"/>
      <c r="K34" s="768"/>
      <c r="L34" s="768"/>
      <c r="M34" s="768"/>
      <c r="N34" s="768"/>
      <c r="O34" s="768"/>
      <c r="P34" s="769"/>
      <c r="Q34" s="770"/>
      <c r="R34" s="771"/>
      <c r="S34" s="771"/>
      <c r="T34" s="771"/>
      <c r="U34" s="771"/>
      <c r="V34" s="771"/>
      <c r="W34" s="771"/>
      <c r="X34" s="771"/>
      <c r="Y34" s="771"/>
      <c r="Z34" s="771"/>
      <c r="AA34" s="771"/>
      <c r="AB34" s="771"/>
      <c r="AC34" s="771"/>
      <c r="AD34" s="771"/>
      <c r="AE34" s="772"/>
      <c r="AF34" s="773"/>
      <c r="AG34" s="774"/>
      <c r="AH34" s="774"/>
      <c r="AI34" s="774"/>
      <c r="AJ34" s="775"/>
      <c r="AK34" s="821"/>
      <c r="AL34" s="817"/>
      <c r="AM34" s="817"/>
      <c r="AN34" s="817"/>
      <c r="AO34" s="817"/>
      <c r="AP34" s="817"/>
      <c r="AQ34" s="817"/>
      <c r="AR34" s="817"/>
      <c r="AS34" s="817"/>
      <c r="AT34" s="817"/>
      <c r="AU34" s="817"/>
      <c r="AV34" s="817"/>
      <c r="AW34" s="817"/>
      <c r="AX34" s="817"/>
      <c r="AY34" s="817"/>
      <c r="AZ34" s="818"/>
      <c r="BA34" s="818"/>
      <c r="BB34" s="818"/>
      <c r="BC34" s="818"/>
      <c r="BD34" s="818"/>
      <c r="BE34" s="819"/>
      <c r="BF34" s="819"/>
      <c r="BG34" s="819"/>
      <c r="BH34" s="819"/>
      <c r="BI34" s="820"/>
      <c r="BJ34" s="214"/>
      <c r="BK34" s="214"/>
      <c r="BL34" s="214"/>
      <c r="BM34" s="214"/>
      <c r="BN34" s="214"/>
      <c r="BO34" s="224"/>
      <c r="BP34" s="224"/>
      <c r="BQ34" s="221">
        <v>28</v>
      </c>
      <c r="BR34" s="222"/>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25" customHeight="1" x14ac:dyDescent="0.15">
      <c r="A35" s="225">
        <v>8</v>
      </c>
      <c r="B35" s="767"/>
      <c r="C35" s="768"/>
      <c r="D35" s="768"/>
      <c r="E35" s="768"/>
      <c r="F35" s="768"/>
      <c r="G35" s="768"/>
      <c r="H35" s="768"/>
      <c r="I35" s="768"/>
      <c r="J35" s="768"/>
      <c r="K35" s="768"/>
      <c r="L35" s="768"/>
      <c r="M35" s="768"/>
      <c r="N35" s="768"/>
      <c r="O35" s="768"/>
      <c r="P35" s="769"/>
      <c r="Q35" s="770"/>
      <c r="R35" s="771"/>
      <c r="S35" s="771"/>
      <c r="T35" s="771"/>
      <c r="U35" s="771"/>
      <c r="V35" s="771"/>
      <c r="W35" s="771"/>
      <c r="X35" s="771"/>
      <c r="Y35" s="771"/>
      <c r="Z35" s="771"/>
      <c r="AA35" s="771"/>
      <c r="AB35" s="771"/>
      <c r="AC35" s="771"/>
      <c r="AD35" s="771"/>
      <c r="AE35" s="772"/>
      <c r="AF35" s="773"/>
      <c r="AG35" s="774"/>
      <c r="AH35" s="774"/>
      <c r="AI35" s="774"/>
      <c r="AJ35" s="775"/>
      <c r="AK35" s="821"/>
      <c r="AL35" s="817"/>
      <c r="AM35" s="817"/>
      <c r="AN35" s="817"/>
      <c r="AO35" s="817"/>
      <c r="AP35" s="817"/>
      <c r="AQ35" s="817"/>
      <c r="AR35" s="817"/>
      <c r="AS35" s="817"/>
      <c r="AT35" s="817"/>
      <c r="AU35" s="817"/>
      <c r="AV35" s="817"/>
      <c r="AW35" s="817"/>
      <c r="AX35" s="817"/>
      <c r="AY35" s="817"/>
      <c r="AZ35" s="818"/>
      <c r="BA35" s="818"/>
      <c r="BB35" s="818"/>
      <c r="BC35" s="818"/>
      <c r="BD35" s="818"/>
      <c r="BE35" s="819"/>
      <c r="BF35" s="819"/>
      <c r="BG35" s="819"/>
      <c r="BH35" s="819"/>
      <c r="BI35" s="820"/>
      <c r="BJ35" s="214"/>
      <c r="BK35" s="214"/>
      <c r="BL35" s="214"/>
      <c r="BM35" s="214"/>
      <c r="BN35" s="214"/>
      <c r="BO35" s="224"/>
      <c r="BP35" s="224"/>
      <c r="BQ35" s="221">
        <v>29</v>
      </c>
      <c r="BR35" s="222"/>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25" customHeight="1" x14ac:dyDescent="0.15">
      <c r="A36" s="225">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14"/>
      <c r="BK36" s="214"/>
      <c r="BL36" s="214"/>
      <c r="BM36" s="214"/>
      <c r="BN36" s="214"/>
      <c r="BO36" s="224"/>
      <c r="BP36" s="224"/>
      <c r="BQ36" s="221">
        <v>30</v>
      </c>
      <c r="BR36" s="222"/>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25" customHeight="1" x14ac:dyDescent="0.15">
      <c r="A37" s="225">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14"/>
      <c r="BK37" s="214"/>
      <c r="BL37" s="214"/>
      <c r="BM37" s="214"/>
      <c r="BN37" s="214"/>
      <c r="BO37" s="224"/>
      <c r="BP37" s="224"/>
      <c r="BQ37" s="221">
        <v>31</v>
      </c>
      <c r="BR37" s="222"/>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25" customHeight="1" x14ac:dyDescent="0.15">
      <c r="A38" s="225">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14"/>
      <c r="BK38" s="214"/>
      <c r="BL38" s="214"/>
      <c r="BM38" s="214"/>
      <c r="BN38" s="214"/>
      <c r="BO38" s="224"/>
      <c r="BP38" s="224"/>
      <c r="BQ38" s="221">
        <v>32</v>
      </c>
      <c r="BR38" s="222"/>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25" customHeight="1" x14ac:dyDescent="0.15">
      <c r="A39" s="225">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4"/>
      <c r="BP39" s="224"/>
      <c r="BQ39" s="221">
        <v>33</v>
      </c>
      <c r="BR39" s="222"/>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25" customHeight="1" x14ac:dyDescent="0.15">
      <c r="A40" s="221">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4"/>
      <c r="BP40" s="224"/>
      <c r="BQ40" s="221">
        <v>34</v>
      </c>
      <c r="BR40" s="222"/>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25" customHeight="1" x14ac:dyDescent="0.15">
      <c r="A41" s="221">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4"/>
      <c r="BP41" s="224"/>
      <c r="BQ41" s="221">
        <v>35</v>
      </c>
      <c r="BR41" s="222"/>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25" customHeight="1" x14ac:dyDescent="0.15">
      <c r="A42" s="221">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4"/>
      <c r="BP42" s="224"/>
      <c r="BQ42" s="221">
        <v>36</v>
      </c>
      <c r="BR42" s="222"/>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25" customHeight="1" x14ac:dyDescent="0.15">
      <c r="A43" s="221">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4"/>
      <c r="BP43" s="224"/>
      <c r="BQ43" s="221">
        <v>37</v>
      </c>
      <c r="BR43" s="222"/>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25" customHeight="1" x14ac:dyDescent="0.15">
      <c r="A44" s="221">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4"/>
      <c r="BP44" s="224"/>
      <c r="BQ44" s="221">
        <v>38</v>
      </c>
      <c r="BR44" s="222"/>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25" customHeight="1" x14ac:dyDescent="0.15">
      <c r="A45" s="221">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4"/>
      <c r="BP45" s="224"/>
      <c r="BQ45" s="221">
        <v>39</v>
      </c>
      <c r="BR45" s="222"/>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25" customHeight="1" x14ac:dyDescent="0.15">
      <c r="A46" s="221">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4"/>
      <c r="BP46" s="224"/>
      <c r="BQ46" s="221">
        <v>40</v>
      </c>
      <c r="BR46" s="222"/>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25" customHeight="1" x14ac:dyDescent="0.15">
      <c r="A47" s="221">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4"/>
      <c r="BP47" s="224"/>
      <c r="BQ47" s="221">
        <v>41</v>
      </c>
      <c r="BR47" s="222"/>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25" customHeight="1" x14ac:dyDescent="0.15">
      <c r="A48" s="221">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4"/>
      <c r="BP48" s="224"/>
      <c r="BQ48" s="221">
        <v>42</v>
      </c>
      <c r="BR48" s="222"/>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25" customHeight="1" x14ac:dyDescent="0.15">
      <c r="A49" s="221">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4"/>
      <c r="BP49" s="224"/>
      <c r="BQ49" s="221">
        <v>43</v>
      </c>
      <c r="BR49" s="222"/>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25" customHeight="1" x14ac:dyDescent="0.15">
      <c r="A50" s="221">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4"/>
      <c r="BP50" s="224"/>
      <c r="BQ50" s="221">
        <v>44</v>
      </c>
      <c r="BR50" s="222"/>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25" customHeight="1" x14ac:dyDescent="0.15">
      <c r="A51" s="221">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4"/>
      <c r="BP51" s="224"/>
      <c r="BQ51" s="221">
        <v>45</v>
      </c>
      <c r="BR51" s="222"/>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25" customHeight="1" x14ac:dyDescent="0.15">
      <c r="A52" s="221">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4"/>
      <c r="BP52" s="224"/>
      <c r="BQ52" s="221">
        <v>46</v>
      </c>
      <c r="BR52" s="222"/>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25" customHeight="1" x14ac:dyDescent="0.15">
      <c r="A53" s="221">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4"/>
      <c r="BP53" s="224"/>
      <c r="BQ53" s="221">
        <v>47</v>
      </c>
      <c r="BR53" s="222"/>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25" customHeight="1" x14ac:dyDescent="0.15">
      <c r="A54" s="221">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4"/>
      <c r="BP54" s="224"/>
      <c r="BQ54" s="221">
        <v>48</v>
      </c>
      <c r="BR54" s="222"/>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25" customHeight="1" x14ac:dyDescent="0.15">
      <c r="A55" s="221">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4"/>
      <c r="BP55" s="224"/>
      <c r="BQ55" s="221">
        <v>49</v>
      </c>
      <c r="BR55" s="222"/>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25" customHeight="1" x14ac:dyDescent="0.15">
      <c r="A56" s="221">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4"/>
      <c r="BP56" s="224"/>
      <c r="BQ56" s="221">
        <v>50</v>
      </c>
      <c r="BR56" s="222"/>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25" customHeight="1" x14ac:dyDescent="0.15">
      <c r="A57" s="221">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4"/>
      <c r="BP57" s="224"/>
      <c r="BQ57" s="221">
        <v>51</v>
      </c>
      <c r="BR57" s="222"/>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25" customHeight="1" x14ac:dyDescent="0.15">
      <c r="A58" s="221">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4"/>
      <c r="BP58" s="224"/>
      <c r="BQ58" s="221">
        <v>52</v>
      </c>
      <c r="BR58" s="222"/>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25" customHeight="1" x14ac:dyDescent="0.15">
      <c r="A59" s="221">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4"/>
      <c r="BP59" s="224"/>
      <c r="BQ59" s="221">
        <v>53</v>
      </c>
      <c r="BR59" s="222"/>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25" customHeight="1" x14ac:dyDescent="0.15">
      <c r="A60" s="221">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4"/>
      <c r="BP60" s="224"/>
      <c r="BQ60" s="221">
        <v>54</v>
      </c>
      <c r="BR60" s="222"/>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25" customHeight="1" thickBot="1" x14ac:dyDescent="0.2">
      <c r="A61" s="221">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4"/>
      <c r="BP61" s="224"/>
      <c r="BQ61" s="221">
        <v>55</v>
      </c>
      <c r="BR61" s="222"/>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25" customHeight="1" x14ac:dyDescent="0.15">
      <c r="A62" s="221">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395</v>
      </c>
      <c r="BK62" s="793"/>
      <c r="BL62" s="793"/>
      <c r="BM62" s="793"/>
      <c r="BN62" s="794"/>
      <c r="BO62" s="224"/>
      <c r="BP62" s="224"/>
      <c r="BQ62" s="221">
        <v>56</v>
      </c>
      <c r="BR62" s="222"/>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25" customHeight="1" thickBot="1" x14ac:dyDescent="0.2">
      <c r="A63" s="223" t="s">
        <v>376</v>
      </c>
      <c r="B63" s="776" t="s">
        <v>396</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893</v>
      </c>
      <c r="AG63" s="831"/>
      <c r="AH63" s="831"/>
      <c r="AI63" s="831"/>
      <c r="AJ63" s="832"/>
      <c r="AK63" s="833"/>
      <c r="AL63" s="828"/>
      <c r="AM63" s="828"/>
      <c r="AN63" s="828"/>
      <c r="AO63" s="828"/>
      <c r="AP63" s="831">
        <v>3098</v>
      </c>
      <c r="AQ63" s="831"/>
      <c r="AR63" s="831"/>
      <c r="AS63" s="831"/>
      <c r="AT63" s="831"/>
      <c r="AU63" s="831"/>
      <c r="AV63" s="831"/>
      <c r="AW63" s="831"/>
      <c r="AX63" s="831"/>
      <c r="AY63" s="831"/>
      <c r="AZ63" s="835"/>
      <c r="BA63" s="835"/>
      <c r="BB63" s="835"/>
      <c r="BC63" s="835"/>
      <c r="BD63" s="835"/>
      <c r="BE63" s="836"/>
      <c r="BF63" s="836"/>
      <c r="BG63" s="836"/>
      <c r="BH63" s="836"/>
      <c r="BI63" s="837"/>
      <c r="BJ63" s="838" t="s">
        <v>121</v>
      </c>
      <c r="BK63" s="839"/>
      <c r="BL63" s="839"/>
      <c r="BM63" s="839"/>
      <c r="BN63" s="840"/>
      <c r="BO63" s="224"/>
      <c r="BP63" s="224"/>
      <c r="BQ63" s="221">
        <v>57</v>
      </c>
      <c r="BR63" s="222"/>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25" customHeight="1" x14ac:dyDescent="0.1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25" customHeight="1" thickBot="1" x14ac:dyDescent="0.2">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25" customHeight="1" x14ac:dyDescent="0.15">
      <c r="A66" s="714" t="s">
        <v>398</v>
      </c>
      <c r="B66" s="715"/>
      <c r="C66" s="715"/>
      <c r="D66" s="715"/>
      <c r="E66" s="715"/>
      <c r="F66" s="715"/>
      <c r="G66" s="715"/>
      <c r="H66" s="715"/>
      <c r="I66" s="715"/>
      <c r="J66" s="715"/>
      <c r="K66" s="715"/>
      <c r="L66" s="715"/>
      <c r="M66" s="715"/>
      <c r="N66" s="715"/>
      <c r="O66" s="715"/>
      <c r="P66" s="716"/>
      <c r="Q66" s="720" t="s">
        <v>380</v>
      </c>
      <c r="R66" s="721"/>
      <c r="S66" s="721"/>
      <c r="T66" s="721"/>
      <c r="U66" s="722"/>
      <c r="V66" s="720" t="s">
        <v>381</v>
      </c>
      <c r="W66" s="721"/>
      <c r="X66" s="721"/>
      <c r="Y66" s="721"/>
      <c r="Z66" s="722"/>
      <c r="AA66" s="720" t="s">
        <v>382</v>
      </c>
      <c r="AB66" s="721"/>
      <c r="AC66" s="721"/>
      <c r="AD66" s="721"/>
      <c r="AE66" s="722"/>
      <c r="AF66" s="841" t="s">
        <v>383</v>
      </c>
      <c r="AG66" s="802"/>
      <c r="AH66" s="802"/>
      <c r="AI66" s="802"/>
      <c r="AJ66" s="842"/>
      <c r="AK66" s="720" t="s">
        <v>384</v>
      </c>
      <c r="AL66" s="715"/>
      <c r="AM66" s="715"/>
      <c r="AN66" s="715"/>
      <c r="AO66" s="716"/>
      <c r="AP66" s="720" t="s">
        <v>385</v>
      </c>
      <c r="AQ66" s="721"/>
      <c r="AR66" s="721"/>
      <c r="AS66" s="721"/>
      <c r="AT66" s="722"/>
      <c r="AU66" s="720" t="s">
        <v>399</v>
      </c>
      <c r="AV66" s="721"/>
      <c r="AW66" s="721"/>
      <c r="AX66" s="721"/>
      <c r="AY66" s="722"/>
      <c r="AZ66" s="720" t="s">
        <v>364</v>
      </c>
      <c r="BA66" s="721"/>
      <c r="BB66" s="721"/>
      <c r="BC66" s="721"/>
      <c r="BD66" s="727"/>
      <c r="BE66" s="224"/>
      <c r="BF66" s="224"/>
      <c r="BG66" s="224"/>
      <c r="BH66" s="224"/>
      <c r="BI66" s="224"/>
      <c r="BJ66" s="224"/>
      <c r="BK66" s="224"/>
      <c r="BL66" s="224"/>
      <c r="BM66" s="224"/>
      <c r="BN66" s="224"/>
      <c r="BO66" s="224"/>
      <c r="BP66" s="224"/>
      <c r="BQ66" s="221">
        <v>60</v>
      </c>
      <c r="BR66" s="226"/>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12"/>
    </row>
    <row r="67" spans="1:131" ht="26.25" customHeight="1" thickBot="1" x14ac:dyDescent="0.2">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24"/>
      <c r="BF67" s="224"/>
      <c r="BG67" s="224"/>
      <c r="BH67" s="224"/>
      <c r="BI67" s="224"/>
      <c r="BJ67" s="224"/>
      <c r="BK67" s="224"/>
      <c r="BL67" s="224"/>
      <c r="BM67" s="224"/>
      <c r="BN67" s="224"/>
      <c r="BO67" s="224"/>
      <c r="BP67" s="224"/>
      <c r="BQ67" s="221">
        <v>61</v>
      </c>
      <c r="BR67" s="226"/>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12"/>
    </row>
    <row r="68" spans="1:131" ht="26.25" customHeight="1" thickTop="1" x14ac:dyDescent="0.15">
      <c r="A68" s="219">
        <v>1</v>
      </c>
      <c r="B68" s="856" t="s">
        <v>549</v>
      </c>
      <c r="C68" s="857"/>
      <c r="D68" s="857"/>
      <c r="E68" s="857"/>
      <c r="F68" s="857"/>
      <c r="G68" s="857"/>
      <c r="H68" s="857"/>
      <c r="I68" s="857"/>
      <c r="J68" s="857"/>
      <c r="K68" s="857"/>
      <c r="L68" s="857"/>
      <c r="M68" s="857"/>
      <c r="N68" s="857"/>
      <c r="O68" s="857"/>
      <c r="P68" s="858"/>
      <c r="Q68" s="859">
        <v>1458</v>
      </c>
      <c r="R68" s="853"/>
      <c r="S68" s="853"/>
      <c r="T68" s="853"/>
      <c r="U68" s="853"/>
      <c r="V68" s="853">
        <v>1414</v>
      </c>
      <c r="W68" s="853"/>
      <c r="X68" s="853"/>
      <c r="Y68" s="853"/>
      <c r="Z68" s="853"/>
      <c r="AA68" s="853">
        <v>44</v>
      </c>
      <c r="AB68" s="853"/>
      <c r="AC68" s="853"/>
      <c r="AD68" s="853"/>
      <c r="AE68" s="853"/>
      <c r="AF68" s="853">
        <v>34</v>
      </c>
      <c r="AG68" s="853"/>
      <c r="AH68" s="853"/>
      <c r="AI68" s="853"/>
      <c r="AJ68" s="853"/>
      <c r="AK68" s="853" t="s">
        <v>548</v>
      </c>
      <c r="AL68" s="853"/>
      <c r="AM68" s="853"/>
      <c r="AN68" s="853"/>
      <c r="AO68" s="853"/>
      <c r="AP68" s="853">
        <v>3344</v>
      </c>
      <c r="AQ68" s="853"/>
      <c r="AR68" s="853"/>
      <c r="AS68" s="853"/>
      <c r="AT68" s="853"/>
      <c r="AU68" s="853">
        <v>1128</v>
      </c>
      <c r="AV68" s="853"/>
      <c r="AW68" s="853"/>
      <c r="AX68" s="853"/>
      <c r="AY68" s="853"/>
      <c r="AZ68" s="854"/>
      <c r="BA68" s="854"/>
      <c r="BB68" s="854"/>
      <c r="BC68" s="854"/>
      <c r="BD68" s="855"/>
      <c r="BE68" s="224"/>
      <c r="BF68" s="224"/>
      <c r="BG68" s="224"/>
      <c r="BH68" s="224"/>
      <c r="BI68" s="224"/>
      <c r="BJ68" s="224"/>
      <c r="BK68" s="224"/>
      <c r="BL68" s="224"/>
      <c r="BM68" s="224"/>
      <c r="BN68" s="224"/>
      <c r="BO68" s="224"/>
      <c r="BP68" s="224"/>
      <c r="BQ68" s="221">
        <v>62</v>
      </c>
      <c r="BR68" s="226"/>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12"/>
    </row>
    <row r="69" spans="1:131" ht="26.25" customHeight="1" x14ac:dyDescent="0.15">
      <c r="A69" s="221">
        <v>2</v>
      </c>
      <c r="B69" s="860" t="s">
        <v>550</v>
      </c>
      <c r="C69" s="861"/>
      <c r="D69" s="861"/>
      <c r="E69" s="861"/>
      <c r="F69" s="861"/>
      <c r="G69" s="861"/>
      <c r="H69" s="861"/>
      <c r="I69" s="861"/>
      <c r="J69" s="861"/>
      <c r="K69" s="861"/>
      <c r="L69" s="861"/>
      <c r="M69" s="861"/>
      <c r="N69" s="861"/>
      <c r="O69" s="861"/>
      <c r="P69" s="862"/>
      <c r="Q69" s="863">
        <v>15</v>
      </c>
      <c r="R69" s="817"/>
      <c r="S69" s="817"/>
      <c r="T69" s="817"/>
      <c r="U69" s="817"/>
      <c r="V69" s="817">
        <v>10</v>
      </c>
      <c r="W69" s="817"/>
      <c r="X69" s="817"/>
      <c r="Y69" s="817"/>
      <c r="Z69" s="817"/>
      <c r="AA69" s="817">
        <v>5</v>
      </c>
      <c r="AB69" s="817"/>
      <c r="AC69" s="817"/>
      <c r="AD69" s="817"/>
      <c r="AE69" s="817"/>
      <c r="AF69" s="817">
        <v>5</v>
      </c>
      <c r="AG69" s="817"/>
      <c r="AH69" s="817"/>
      <c r="AI69" s="817"/>
      <c r="AJ69" s="817"/>
      <c r="AK69" s="817" t="s">
        <v>548</v>
      </c>
      <c r="AL69" s="817"/>
      <c r="AM69" s="817"/>
      <c r="AN69" s="817"/>
      <c r="AO69" s="817"/>
      <c r="AP69" s="817" t="s">
        <v>548</v>
      </c>
      <c r="AQ69" s="817"/>
      <c r="AR69" s="817"/>
      <c r="AS69" s="817"/>
      <c r="AT69" s="817"/>
      <c r="AU69" s="817" t="s">
        <v>548</v>
      </c>
      <c r="AV69" s="817"/>
      <c r="AW69" s="817"/>
      <c r="AX69" s="817"/>
      <c r="AY69" s="817"/>
      <c r="AZ69" s="819"/>
      <c r="BA69" s="819"/>
      <c r="BB69" s="819"/>
      <c r="BC69" s="819"/>
      <c r="BD69" s="820"/>
      <c r="BE69" s="224"/>
      <c r="BF69" s="224"/>
      <c r="BG69" s="224"/>
      <c r="BH69" s="224"/>
      <c r="BI69" s="224"/>
      <c r="BJ69" s="224"/>
      <c r="BK69" s="224"/>
      <c r="BL69" s="224"/>
      <c r="BM69" s="224"/>
      <c r="BN69" s="224"/>
      <c r="BO69" s="224"/>
      <c r="BP69" s="224"/>
      <c r="BQ69" s="221">
        <v>63</v>
      </c>
      <c r="BR69" s="226"/>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12"/>
    </row>
    <row r="70" spans="1:131" ht="26.25" customHeight="1" x14ac:dyDescent="0.15">
      <c r="A70" s="221">
        <v>3</v>
      </c>
      <c r="B70" s="860" t="s">
        <v>551</v>
      </c>
      <c r="C70" s="861"/>
      <c r="D70" s="861"/>
      <c r="E70" s="861"/>
      <c r="F70" s="861"/>
      <c r="G70" s="861"/>
      <c r="H70" s="861"/>
      <c r="I70" s="861"/>
      <c r="J70" s="861"/>
      <c r="K70" s="861"/>
      <c r="L70" s="861"/>
      <c r="M70" s="861"/>
      <c r="N70" s="861"/>
      <c r="O70" s="861"/>
      <c r="P70" s="862"/>
      <c r="Q70" s="863">
        <v>641</v>
      </c>
      <c r="R70" s="817"/>
      <c r="S70" s="817"/>
      <c r="T70" s="817"/>
      <c r="U70" s="817"/>
      <c r="V70" s="817">
        <v>625</v>
      </c>
      <c r="W70" s="817"/>
      <c r="X70" s="817"/>
      <c r="Y70" s="817"/>
      <c r="Z70" s="817"/>
      <c r="AA70" s="817">
        <v>16</v>
      </c>
      <c r="AB70" s="817"/>
      <c r="AC70" s="817"/>
      <c r="AD70" s="817"/>
      <c r="AE70" s="817"/>
      <c r="AF70" s="817">
        <v>16</v>
      </c>
      <c r="AG70" s="817"/>
      <c r="AH70" s="817"/>
      <c r="AI70" s="817"/>
      <c r="AJ70" s="817"/>
      <c r="AK70" s="817">
        <v>13</v>
      </c>
      <c r="AL70" s="817"/>
      <c r="AM70" s="817"/>
      <c r="AN70" s="817"/>
      <c r="AO70" s="817"/>
      <c r="AP70" s="817" t="s">
        <v>548</v>
      </c>
      <c r="AQ70" s="817"/>
      <c r="AR70" s="817"/>
      <c r="AS70" s="817"/>
      <c r="AT70" s="817"/>
      <c r="AU70" s="817" t="s">
        <v>548</v>
      </c>
      <c r="AV70" s="817"/>
      <c r="AW70" s="817"/>
      <c r="AX70" s="817"/>
      <c r="AY70" s="817"/>
      <c r="AZ70" s="819"/>
      <c r="BA70" s="819"/>
      <c r="BB70" s="819"/>
      <c r="BC70" s="819"/>
      <c r="BD70" s="820"/>
      <c r="BE70" s="224"/>
      <c r="BF70" s="224"/>
      <c r="BG70" s="224"/>
      <c r="BH70" s="224"/>
      <c r="BI70" s="224"/>
      <c r="BJ70" s="224"/>
      <c r="BK70" s="224"/>
      <c r="BL70" s="224"/>
      <c r="BM70" s="224"/>
      <c r="BN70" s="224"/>
      <c r="BO70" s="224"/>
      <c r="BP70" s="224"/>
      <c r="BQ70" s="221">
        <v>64</v>
      </c>
      <c r="BR70" s="226"/>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12"/>
    </row>
    <row r="71" spans="1:131" ht="26.25" customHeight="1" x14ac:dyDescent="0.15">
      <c r="A71" s="221">
        <v>4</v>
      </c>
      <c r="B71" s="860" t="s">
        <v>552</v>
      </c>
      <c r="C71" s="861"/>
      <c r="D71" s="861"/>
      <c r="E71" s="861"/>
      <c r="F71" s="861"/>
      <c r="G71" s="861"/>
      <c r="H71" s="861"/>
      <c r="I71" s="861"/>
      <c r="J71" s="861"/>
      <c r="K71" s="861"/>
      <c r="L71" s="861"/>
      <c r="M71" s="861"/>
      <c r="N71" s="861"/>
      <c r="O71" s="861"/>
      <c r="P71" s="862"/>
      <c r="Q71" s="863">
        <v>240624</v>
      </c>
      <c r="R71" s="817"/>
      <c r="S71" s="817"/>
      <c r="T71" s="817"/>
      <c r="U71" s="817"/>
      <c r="V71" s="817">
        <v>235439</v>
      </c>
      <c r="W71" s="817"/>
      <c r="X71" s="817"/>
      <c r="Y71" s="817"/>
      <c r="Z71" s="817"/>
      <c r="AA71" s="817">
        <v>5184</v>
      </c>
      <c r="AB71" s="817"/>
      <c r="AC71" s="817"/>
      <c r="AD71" s="817"/>
      <c r="AE71" s="817"/>
      <c r="AF71" s="817">
        <v>5148</v>
      </c>
      <c r="AG71" s="817"/>
      <c r="AH71" s="817"/>
      <c r="AI71" s="817"/>
      <c r="AJ71" s="817"/>
      <c r="AK71" s="817">
        <v>228</v>
      </c>
      <c r="AL71" s="817"/>
      <c r="AM71" s="817"/>
      <c r="AN71" s="817"/>
      <c r="AO71" s="817"/>
      <c r="AP71" s="817" t="s">
        <v>548</v>
      </c>
      <c r="AQ71" s="817"/>
      <c r="AR71" s="817"/>
      <c r="AS71" s="817"/>
      <c r="AT71" s="817"/>
      <c r="AU71" s="817" t="s">
        <v>548</v>
      </c>
      <c r="AV71" s="817"/>
      <c r="AW71" s="817"/>
      <c r="AX71" s="817"/>
      <c r="AY71" s="817"/>
      <c r="AZ71" s="819"/>
      <c r="BA71" s="819"/>
      <c r="BB71" s="819"/>
      <c r="BC71" s="819"/>
      <c r="BD71" s="820"/>
      <c r="BE71" s="224"/>
      <c r="BF71" s="224"/>
      <c r="BG71" s="224"/>
      <c r="BH71" s="224"/>
      <c r="BI71" s="224"/>
      <c r="BJ71" s="224"/>
      <c r="BK71" s="224"/>
      <c r="BL71" s="224"/>
      <c r="BM71" s="224"/>
      <c r="BN71" s="224"/>
      <c r="BO71" s="224"/>
      <c r="BP71" s="224"/>
      <c r="BQ71" s="221">
        <v>65</v>
      </c>
      <c r="BR71" s="226"/>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12"/>
    </row>
    <row r="72" spans="1:131" ht="26.25" customHeight="1" x14ac:dyDescent="0.15">
      <c r="A72" s="221">
        <v>5</v>
      </c>
      <c r="B72" s="860" t="s">
        <v>553</v>
      </c>
      <c r="C72" s="861"/>
      <c r="D72" s="861"/>
      <c r="E72" s="861"/>
      <c r="F72" s="861"/>
      <c r="G72" s="861"/>
      <c r="H72" s="861"/>
      <c r="I72" s="861"/>
      <c r="J72" s="861"/>
      <c r="K72" s="861"/>
      <c r="L72" s="861"/>
      <c r="M72" s="861"/>
      <c r="N72" s="861"/>
      <c r="O72" s="861"/>
      <c r="P72" s="862"/>
      <c r="Q72" s="863">
        <v>6262</v>
      </c>
      <c r="R72" s="817"/>
      <c r="S72" s="817"/>
      <c r="T72" s="817"/>
      <c r="U72" s="817"/>
      <c r="V72" s="817">
        <v>5765</v>
      </c>
      <c r="W72" s="817"/>
      <c r="X72" s="817"/>
      <c r="Y72" s="817"/>
      <c r="Z72" s="817"/>
      <c r="AA72" s="817">
        <v>496</v>
      </c>
      <c r="AB72" s="817"/>
      <c r="AC72" s="817"/>
      <c r="AD72" s="817"/>
      <c r="AE72" s="817"/>
      <c r="AF72" s="817">
        <v>496</v>
      </c>
      <c r="AG72" s="817"/>
      <c r="AH72" s="817"/>
      <c r="AI72" s="817"/>
      <c r="AJ72" s="817"/>
      <c r="AK72" s="817" t="s">
        <v>486</v>
      </c>
      <c r="AL72" s="817"/>
      <c r="AM72" s="817"/>
      <c r="AN72" s="817"/>
      <c r="AO72" s="817"/>
      <c r="AP72" s="817" t="s">
        <v>486</v>
      </c>
      <c r="AQ72" s="817"/>
      <c r="AR72" s="817"/>
      <c r="AS72" s="817"/>
      <c r="AT72" s="817"/>
      <c r="AU72" s="817" t="s">
        <v>486</v>
      </c>
      <c r="AV72" s="817"/>
      <c r="AW72" s="817"/>
      <c r="AX72" s="817"/>
      <c r="AY72" s="817"/>
      <c r="AZ72" s="819"/>
      <c r="BA72" s="819"/>
      <c r="BB72" s="819"/>
      <c r="BC72" s="819"/>
      <c r="BD72" s="820"/>
      <c r="BE72" s="224"/>
      <c r="BF72" s="224"/>
      <c r="BG72" s="224"/>
      <c r="BH72" s="224"/>
      <c r="BI72" s="224"/>
      <c r="BJ72" s="224"/>
      <c r="BK72" s="224"/>
      <c r="BL72" s="224"/>
      <c r="BM72" s="224"/>
      <c r="BN72" s="224"/>
      <c r="BO72" s="224"/>
      <c r="BP72" s="224"/>
      <c r="BQ72" s="221">
        <v>66</v>
      </c>
      <c r="BR72" s="226"/>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12"/>
    </row>
    <row r="73" spans="1:131" ht="26.25" customHeight="1" x14ac:dyDescent="0.15">
      <c r="A73" s="221">
        <v>6</v>
      </c>
      <c r="B73" s="860" t="s">
        <v>554</v>
      </c>
      <c r="C73" s="861"/>
      <c r="D73" s="861"/>
      <c r="E73" s="861"/>
      <c r="F73" s="861"/>
      <c r="G73" s="861"/>
      <c r="H73" s="861"/>
      <c r="I73" s="861"/>
      <c r="J73" s="861"/>
      <c r="K73" s="861"/>
      <c r="L73" s="861"/>
      <c r="M73" s="861"/>
      <c r="N73" s="861"/>
      <c r="O73" s="861"/>
      <c r="P73" s="862"/>
      <c r="Q73" s="863">
        <v>42</v>
      </c>
      <c r="R73" s="817"/>
      <c r="S73" s="817"/>
      <c r="T73" s="817"/>
      <c r="U73" s="817"/>
      <c r="V73" s="817">
        <v>35</v>
      </c>
      <c r="W73" s="817"/>
      <c r="X73" s="817"/>
      <c r="Y73" s="817"/>
      <c r="Z73" s="817"/>
      <c r="AA73" s="817">
        <v>7</v>
      </c>
      <c r="AB73" s="817"/>
      <c r="AC73" s="817"/>
      <c r="AD73" s="817"/>
      <c r="AE73" s="817"/>
      <c r="AF73" s="817">
        <v>7</v>
      </c>
      <c r="AG73" s="817"/>
      <c r="AH73" s="817"/>
      <c r="AI73" s="817"/>
      <c r="AJ73" s="817"/>
      <c r="AK73" s="817" t="s">
        <v>486</v>
      </c>
      <c r="AL73" s="817"/>
      <c r="AM73" s="817"/>
      <c r="AN73" s="817"/>
      <c r="AO73" s="817"/>
      <c r="AP73" s="817" t="s">
        <v>486</v>
      </c>
      <c r="AQ73" s="817"/>
      <c r="AR73" s="817"/>
      <c r="AS73" s="817"/>
      <c r="AT73" s="817"/>
      <c r="AU73" s="817" t="s">
        <v>486</v>
      </c>
      <c r="AV73" s="817"/>
      <c r="AW73" s="817"/>
      <c r="AX73" s="817"/>
      <c r="AY73" s="817"/>
      <c r="AZ73" s="819"/>
      <c r="BA73" s="819"/>
      <c r="BB73" s="819"/>
      <c r="BC73" s="819"/>
      <c r="BD73" s="820"/>
      <c r="BE73" s="224"/>
      <c r="BF73" s="224"/>
      <c r="BG73" s="224"/>
      <c r="BH73" s="224"/>
      <c r="BI73" s="224"/>
      <c r="BJ73" s="224"/>
      <c r="BK73" s="224"/>
      <c r="BL73" s="224"/>
      <c r="BM73" s="224"/>
      <c r="BN73" s="224"/>
      <c r="BO73" s="224"/>
      <c r="BP73" s="224"/>
      <c r="BQ73" s="221">
        <v>67</v>
      </c>
      <c r="BR73" s="226"/>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12"/>
    </row>
    <row r="74" spans="1:131" ht="26.25" customHeight="1" x14ac:dyDescent="0.15">
      <c r="A74" s="221">
        <v>7</v>
      </c>
      <c r="B74" s="860" t="s">
        <v>555</v>
      </c>
      <c r="C74" s="861"/>
      <c r="D74" s="861"/>
      <c r="E74" s="861"/>
      <c r="F74" s="861"/>
      <c r="G74" s="861"/>
      <c r="H74" s="861"/>
      <c r="I74" s="861"/>
      <c r="J74" s="861"/>
      <c r="K74" s="861"/>
      <c r="L74" s="861"/>
      <c r="M74" s="861"/>
      <c r="N74" s="861"/>
      <c r="O74" s="861"/>
      <c r="P74" s="862"/>
      <c r="Q74" s="863">
        <v>19</v>
      </c>
      <c r="R74" s="817"/>
      <c r="S74" s="817"/>
      <c r="T74" s="817"/>
      <c r="U74" s="817"/>
      <c r="V74" s="817">
        <v>17</v>
      </c>
      <c r="W74" s="817"/>
      <c r="X74" s="817"/>
      <c r="Y74" s="817"/>
      <c r="Z74" s="817"/>
      <c r="AA74" s="817">
        <v>2</v>
      </c>
      <c r="AB74" s="817"/>
      <c r="AC74" s="817"/>
      <c r="AD74" s="817"/>
      <c r="AE74" s="817"/>
      <c r="AF74" s="817">
        <v>2</v>
      </c>
      <c r="AG74" s="817"/>
      <c r="AH74" s="817"/>
      <c r="AI74" s="817"/>
      <c r="AJ74" s="817"/>
      <c r="AK74" s="817" t="s">
        <v>486</v>
      </c>
      <c r="AL74" s="817"/>
      <c r="AM74" s="817"/>
      <c r="AN74" s="817"/>
      <c r="AO74" s="817"/>
      <c r="AP74" s="817" t="s">
        <v>486</v>
      </c>
      <c r="AQ74" s="817"/>
      <c r="AR74" s="817"/>
      <c r="AS74" s="817"/>
      <c r="AT74" s="817"/>
      <c r="AU74" s="817" t="s">
        <v>486</v>
      </c>
      <c r="AV74" s="817"/>
      <c r="AW74" s="817"/>
      <c r="AX74" s="817"/>
      <c r="AY74" s="817"/>
      <c r="AZ74" s="819"/>
      <c r="BA74" s="819"/>
      <c r="BB74" s="819"/>
      <c r="BC74" s="819"/>
      <c r="BD74" s="820"/>
      <c r="BE74" s="224"/>
      <c r="BF74" s="224"/>
      <c r="BG74" s="224"/>
      <c r="BH74" s="224"/>
      <c r="BI74" s="224"/>
      <c r="BJ74" s="224"/>
      <c r="BK74" s="224"/>
      <c r="BL74" s="224"/>
      <c r="BM74" s="224"/>
      <c r="BN74" s="224"/>
      <c r="BO74" s="224"/>
      <c r="BP74" s="224"/>
      <c r="BQ74" s="221">
        <v>68</v>
      </c>
      <c r="BR74" s="226"/>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12"/>
    </row>
    <row r="75" spans="1:131" ht="26.25" customHeight="1" x14ac:dyDescent="0.15">
      <c r="A75" s="221">
        <v>8</v>
      </c>
      <c r="B75" s="860" t="s">
        <v>556</v>
      </c>
      <c r="C75" s="861"/>
      <c r="D75" s="861"/>
      <c r="E75" s="861"/>
      <c r="F75" s="861"/>
      <c r="G75" s="861"/>
      <c r="H75" s="861"/>
      <c r="I75" s="861"/>
      <c r="J75" s="861"/>
      <c r="K75" s="861"/>
      <c r="L75" s="861"/>
      <c r="M75" s="861"/>
      <c r="N75" s="861"/>
      <c r="O75" s="861"/>
      <c r="P75" s="862"/>
      <c r="Q75" s="864">
        <v>3</v>
      </c>
      <c r="R75" s="865"/>
      <c r="S75" s="865"/>
      <c r="T75" s="865"/>
      <c r="U75" s="821"/>
      <c r="V75" s="866">
        <v>1</v>
      </c>
      <c r="W75" s="865"/>
      <c r="X75" s="865"/>
      <c r="Y75" s="865"/>
      <c r="Z75" s="821"/>
      <c r="AA75" s="866">
        <v>2</v>
      </c>
      <c r="AB75" s="865"/>
      <c r="AC75" s="865"/>
      <c r="AD75" s="865"/>
      <c r="AE75" s="821"/>
      <c r="AF75" s="866">
        <v>2</v>
      </c>
      <c r="AG75" s="865"/>
      <c r="AH75" s="865"/>
      <c r="AI75" s="865"/>
      <c r="AJ75" s="821"/>
      <c r="AK75" s="866" t="s">
        <v>486</v>
      </c>
      <c r="AL75" s="865"/>
      <c r="AM75" s="865"/>
      <c r="AN75" s="865"/>
      <c r="AO75" s="821"/>
      <c r="AP75" s="866" t="s">
        <v>486</v>
      </c>
      <c r="AQ75" s="865"/>
      <c r="AR75" s="865"/>
      <c r="AS75" s="865"/>
      <c r="AT75" s="821"/>
      <c r="AU75" s="866" t="s">
        <v>486</v>
      </c>
      <c r="AV75" s="865"/>
      <c r="AW75" s="865"/>
      <c r="AX75" s="865"/>
      <c r="AY75" s="821"/>
      <c r="AZ75" s="819"/>
      <c r="BA75" s="819"/>
      <c r="BB75" s="819"/>
      <c r="BC75" s="819"/>
      <c r="BD75" s="820"/>
      <c r="BE75" s="224"/>
      <c r="BF75" s="224"/>
      <c r="BG75" s="224"/>
      <c r="BH75" s="224"/>
      <c r="BI75" s="224"/>
      <c r="BJ75" s="224"/>
      <c r="BK75" s="224"/>
      <c r="BL75" s="224"/>
      <c r="BM75" s="224"/>
      <c r="BN75" s="224"/>
      <c r="BO75" s="224"/>
      <c r="BP75" s="224"/>
      <c r="BQ75" s="221">
        <v>69</v>
      </c>
      <c r="BR75" s="226"/>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12"/>
    </row>
    <row r="76" spans="1:131" ht="26.25" customHeight="1" x14ac:dyDescent="0.15">
      <c r="A76" s="221">
        <v>9</v>
      </c>
      <c r="B76" s="860" t="s">
        <v>557</v>
      </c>
      <c r="C76" s="861"/>
      <c r="D76" s="861"/>
      <c r="E76" s="861"/>
      <c r="F76" s="861"/>
      <c r="G76" s="861"/>
      <c r="H76" s="861"/>
      <c r="I76" s="861"/>
      <c r="J76" s="861"/>
      <c r="K76" s="861"/>
      <c r="L76" s="861"/>
      <c r="M76" s="861"/>
      <c r="N76" s="861"/>
      <c r="O76" s="861"/>
      <c r="P76" s="862"/>
      <c r="Q76" s="864">
        <v>6</v>
      </c>
      <c r="R76" s="865"/>
      <c r="S76" s="865"/>
      <c r="T76" s="865"/>
      <c r="U76" s="821"/>
      <c r="V76" s="866">
        <v>2</v>
      </c>
      <c r="W76" s="865"/>
      <c r="X76" s="865"/>
      <c r="Y76" s="865"/>
      <c r="Z76" s="821"/>
      <c r="AA76" s="866">
        <v>4</v>
      </c>
      <c r="AB76" s="865"/>
      <c r="AC76" s="865"/>
      <c r="AD76" s="865"/>
      <c r="AE76" s="821"/>
      <c r="AF76" s="866">
        <v>4</v>
      </c>
      <c r="AG76" s="865"/>
      <c r="AH76" s="865"/>
      <c r="AI76" s="865"/>
      <c r="AJ76" s="821"/>
      <c r="AK76" s="866" t="s">
        <v>486</v>
      </c>
      <c r="AL76" s="865"/>
      <c r="AM76" s="865"/>
      <c r="AN76" s="865"/>
      <c r="AO76" s="821"/>
      <c r="AP76" s="866" t="s">
        <v>486</v>
      </c>
      <c r="AQ76" s="865"/>
      <c r="AR76" s="865"/>
      <c r="AS76" s="865"/>
      <c r="AT76" s="821"/>
      <c r="AU76" s="866" t="s">
        <v>486</v>
      </c>
      <c r="AV76" s="865"/>
      <c r="AW76" s="865"/>
      <c r="AX76" s="865"/>
      <c r="AY76" s="821"/>
      <c r="AZ76" s="819"/>
      <c r="BA76" s="819"/>
      <c r="BB76" s="819"/>
      <c r="BC76" s="819"/>
      <c r="BD76" s="820"/>
      <c r="BE76" s="224"/>
      <c r="BF76" s="224"/>
      <c r="BG76" s="224"/>
      <c r="BH76" s="224"/>
      <c r="BI76" s="224"/>
      <c r="BJ76" s="224"/>
      <c r="BK76" s="224"/>
      <c r="BL76" s="224"/>
      <c r="BM76" s="224"/>
      <c r="BN76" s="224"/>
      <c r="BO76" s="224"/>
      <c r="BP76" s="224"/>
      <c r="BQ76" s="221">
        <v>70</v>
      </c>
      <c r="BR76" s="226"/>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12"/>
    </row>
    <row r="77" spans="1:131" ht="26.25" customHeight="1" x14ac:dyDescent="0.15">
      <c r="A77" s="221">
        <v>10</v>
      </c>
      <c r="B77" s="860" t="s">
        <v>558</v>
      </c>
      <c r="C77" s="861"/>
      <c r="D77" s="861"/>
      <c r="E77" s="861"/>
      <c r="F77" s="861"/>
      <c r="G77" s="861"/>
      <c r="H77" s="861"/>
      <c r="I77" s="861"/>
      <c r="J77" s="861"/>
      <c r="K77" s="861"/>
      <c r="L77" s="861"/>
      <c r="M77" s="861"/>
      <c r="N77" s="861"/>
      <c r="O77" s="861"/>
      <c r="P77" s="862"/>
      <c r="Q77" s="864">
        <v>26</v>
      </c>
      <c r="R77" s="865"/>
      <c r="S77" s="865"/>
      <c r="T77" s="865"/>
      <c r="U77" s="821"/>
      <c r="V77" s="866">
        <v>25</v>
      </c>
      <c r="W77" s="865"/>
      <c r="X77" s="865"/>
      <c r="Y77" s="865"/>
      <c r="Z77" s="821"/>
      <c r="AA77" s="866">
        <v>1</v>
      </c>
      <c r="AB77" s="865"/>
      <c r="AC77" s="865"/>
      <c r="AD77" s="865"/>
      <c r="AE77" s="821"/>
      <c r="AF77" s="866">
        <v>1</v>
      </c>
      <c r="AG77" s="865"/>
      <c r="AH77" s="865"/>
      <c r="AI77" s="865"/>
      <c r="AJ77" s="821"/>
      <c r="AK77" s="866" t="s">
        <v>486</v>
      </c>
      <c r="AL77" s="865"/>
      <c r="AM77" s="865"/>
      <c r="AN77" s="865"/>
      <c r="AO77" s="821"/>
      <c r="AP77" s="866" t="s">
        <v>486</v>
      </c>
      <c r="AQ77" s="865"/>
      <c r="AR77" s="865"/>
      <c r="AS77" s="865"/>
      <c r="AT77" s="821"/>
      <c r="AU77" s="866" t="s">
        <v>486</v>
      </c>
      <c r="AV77" s="865"/>
      <c r="AW77" s="865"/>
      <c r="AX77" s="865"/>
      <c r="AY77" s="821"/>
      <c r="AZ77" s="819"/>
      <c r="BA77" s="819"/>
      <c r="BB77" s="819"/>
      <c r="BC77" s="819"/>
      <c r="BD77" s="820"/>
      <c r="BE77" s="224"/>
      <c r="BF77" s="224"/>
      <c r="BG77" s="224"/>
      <c r="BH77" s="224"/>
      <c r="BI77" s="224"/>
      <c r="BJ77" s="224"/>
      <c r="BK77" s="224"/>
      <c r="BL77" s="224"/>
      <c r="BM77" s="224"/>
      <c r="BN77" s="224"/>
      <c r="BO77" s="224"/>
      <c r="BP77" s="224"/>
      <c r="BQ77" s="221">
        <v>71</v>
      </c>
      <c r="BR77" s="226"/>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12"/>
    </row>
    <row r="78" spans="1:131" ht="26.25" customHeight="1" x14ac:dyDescent="0.15">
      <c r="A78" s="221">
        <v>11</v>
      </c>
      <c r="B78" s="860"/>
      <c r="C78" s="861"/>
      <c r="D78" s="861"/>
      <c r="E78" s="861"/>
      <c r="F78" s="861"/>
      <c r="G78" s="861"/>
      <c r="H78" s="861"/>
      <c r="I78" s="861"/>
      <c r="J78" s="861"/>
      <c r="K78" s="861"/>
      <c r="L78" s="861"/>
      <c r="M78" s="861"/>
      <c r="N78" s="861"/>
      <c r="O78" s="861"/>
      <c r="P78" s="862"/>
      <c r="Q78" s="863"/>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19"/>
      <c r="BA78" s="819"/>
      <c r="BB78" s="819"/>
      <c r="BC78" s="819"/>
      <c r="BD78" s="820"/>
      <c r="BE78" s="224"/>
      <c r="BF78" s="224"/>
      <c r="BG78" s="224"/>
      <c r="BH78" s="224"/>
      <c r="BI78" s="224"/>
      <c r="BJ78" s="212"/>
      <c r="BK78" s="212"/>
      <c r="BL78" s="212"/>
      <c r="BM78" s="212"/>
      <c r="BN78" s="212"/>
      <c r="BO78" s="224"/>
      <c r="BP78" s="224"/>
      <c r="BQ78" s="221">
        <v>72</v>
      </c>
      <c r="BR78" s="226"/>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12"/>
    </row>
    <row r="79" spans="1:131" ht="26.25" customHeight="1" x14ac:dyDescent="0.15">
      <c r="A79" s="221">
        <v>12</v>
      </c>
      <c r="B79" s="860"/>
      <c r="C79" s="861"/>
      <c r="D79" s="861"/>
      <c r="E79" s="861"/>
      <c r="F79" s="861"/>
      <c r="G79" s="861"/>
      <c r="H79" s="861"/>
      <c r="I79" s="861"/>
      <c r="J79" s="861"/>
      <c r="K79" s="861"/>
      <c r="L79" s="861"/>
      <c r="M79" s="861"/>
      <c r="N79" s="861"/>
      <c r="O79" s="861"/>
      <c r="P79" s="862"/>
      <c r="Q79" s="863"/>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24"/>
      <c r="BF79" s="224"/>
      <c r="BG79" s="224"/>
      <c r="BH79" s="224"/>
      <c r="BI79" s="224"/>
      <c r="BJ79" s="212"/>
      <c r="BK79" s="212"/>
      <c r="BL79" s="212"/>
      <c r="BM79" s="212"/>
      <c r="BN79" s="212"/>
      <c r="BO79" s="224"/>
      <c r="BP79" s="224"/>
      <c r="BQ79" s="221">
        <v>73</v>
      </c>
      <c r="BR79" s="226"/>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12"/>
    </row>
    <row r="80" spans="1:131" ht="26.25" customHeight="1" x14ac:dyDescent="0.15">
      <c r="A80" s="221">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24"/>
      <c r="BF80" s="224"/>
      <c r="BG80" s="224"/>
      <c r="BH80" s="224"/>
      <c r="BI80" s="224"/>
      <c r="BJ80" s="224"/>
      <c r="BK80" s="224"/>
      <c r="BL80" s="224"/>
      <c r="BM80" s="224"/>
      <c r="BN80" s="224"/>
      <c r="BO80" s="224"/>
      <c r="BP80" s="224"/>
      <c r="BQ80" s="221">
        <v>74</v>
      </c>
      <c r="BR80" s="226"/>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12"/>
    </row>
    <row r="81" spans="1:131" ht="26.25" customHeight="1" x14ac:dyDescent="0.15">
      <c r="A81" s="221">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24"/>
      <c r="BF81" s="224"/>
      <c r="BG81" s="224"/>
      <c r="BH81" s="224"/>
      <c r="BI81" s="224"/>
      <c r="BJ81" s="224"/>
      <c r="BK81" s="224"/>
      <c r="BL81" s="224"/>
      <c r="BM81" s="224"/>
      <c r="BN81" s="224"/>
      <c r="BO81" s="224"/>
      <c r="BP81" s="224"/>
      <c r="BQ81" s="221">
        <v>75</v>
      </c>
      <c r="BR81" s="226"/>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12"/>
    </row>
    <row r="82" spans="1:131" ht="26.25" customHeight="1" x14ac:dyDescent="0.15">
      <c r="A82" s="221">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24"/>
      <c r="BF82" s="224"/>
      <c r="BG82" s="224"/>
      <c r="BH82" s="224"/>
      <c r="BI82" s="224"/>
      <c r="BJ82" s="224"/>
      <c r="BK82" s="224"/>
      <c r="BL82" s="224"/>
      <c r="BM82" s="224"/>
      <c r="BN82" s="224"/>
      <c r="BO82" s="224"/>
      <c r="BP82" s="224"/>
      <c r="BQ82" s="221">
        <v>76</v>
      </c>
      <c r="BR82" s="226"/>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12"/>
    </row>
    <row r="83" spans="1:131" ht="26.25" customHeight="1" x14ac:dyDescent="0.15">
      <c r="A83" s="221">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24"/>
      <c r="BF83" s="224"/>
      <c r="BG83" s="224"/>
      <c r="BH83" s="224"/>
      <c r="BI83" s="224"/>
      <c r="BJ83" s="224"/>
      <c r="BK83" s="224"/>
      <c r="BL83" s="224"/>
      <c r="BM83" s="224"/>
      <c r="BN83" s="224"/>
      <c r="BO83" s="224"/>
      <c r="BP83" s="224"/>
      <c r="BQ83" s="221">
        <v>77</v>
      </c>
      <c r="BR83" s="226"/>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12"/>
    </row>
    <row r="84" spans="1:131" ht="26.25" customHeight="1" x14ac:dyDescent="0.15">
      <c r="A84" s="221">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4"/>
      <c r="BF84" s="224"/>
      <c r="BG84" s="224"/>
      <c r="BH84" s="224"/>
      <c r="BI84" s="224"/>
      <c r="BJ84" s="224"/>
      <c r="BK84" s="224"/>
      <c r="BL84" s="224"/>
      <c r="BM84" s="224"/>
      <c r="BN84" s="224"/>
      <c r="BO84" s="224"/>
      <c r="BP84" s="224"/>
      <c r="BQ84" s="221">
        <v>78</v>
      </c>
      <c r="BR84" s="226"/>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12"/>
    </row>
    <row r="85" spans="1:131" ht="26.25" customHeight="1" x14ac:dyDescent="0.15">
      <c r="A85" s="221">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4"/>
      <c r="BF85" s="224"/>
      <c r="BG85" s="224"/>
      <c r="BH85" s="224"/>
      <c r="BI85" s="224"/>
      <c r="BJ85" s="224"/>
      <c r="BK85" s="224"/>
      <c r="BL85" s="224"/>
      <c r="BM85" s="224"/>
      <c r="BN85" s="224"/>
      <c r="BO85" s="224"/>
      <c r="BP85" s="224"/>
      <c r="BQ85" s="221">
        <v>79</v>
      </c>
      <c r="BR85" s="226"/>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12"/>
    </row>
    <row r="86" spans="1:131" ht="26.25" customHeight="1" x14ac:dyDescent="0.15">
      <c r="A86" s="221">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4"/>
      <c r="BF86" s="224"/>
      <c r="BG86" s="224"/>
      <c r="BH86" s="224"/>
      <c r="BI86" s="224"/>
      <c r="BJ86" s="224"/>
      <c r="BK86" s="224"/>
      <c r="BL86" s="224"/>
      <c r="BM86" s="224"/>
      <c r="BN86" s="224"/>
      <c r="BO86" s="224"/>
      <c r="BP86" s="224"/>
      <c r="BQ86" s="221">
        <v>80</v>
      </c>
      <c r="BR86" s="226"/>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12"/>
    </row>
    <row r="87" spans="1:131" ht="26.25" customHeight="1" x14ac:dyDescent="0.15">
      <c r="A87" s="227">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24"/>
      <c r="BF87" s="224"/>
      <c r="BG87" s="224"/>
      <c r="BH87" s="224"/>
      <c r="BI87" s="224"/>
      <c r="BJ87" s="224"/>
      <c r="BK87" s="224"/>
      <c r="BL87" s="224"/>
      <c r="BM87" s="224"/>
      <c r="BN87" s="224"/>
      <c r="BO87" s="224"/>
      <c r="BP87" s="224"/>
      <c r="BQ87" s="221">
        <v>81</v>
      </c>
      <c r="BR87" s="226"/>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12"/>
    </row>
    <row r="88" spans="1:131" ht="26.25" customHeight="1" thickBot="1" x14ac:dyDescent="0.2">
      <c r="A88" s="223" t="s">
        <v>376</v>
      </c>
      <c r="B88" s="776" t="s">
        <v>400</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v>5715</v>
      </c>
      <c r="AG88" s="831"/>
      <c r="AH88" s="831"/>
      <c r="AI88" s="831"/>
      <c r="AJ88" s="831"/>
      <c r="AK88" s="828"/>
      <c r="AL88" s="828"/>
      <c r="AM88" s="828"/>
      <c r="AN88" s="828"/>
      <c r="AO88" s="828"/>
      <c r="AP88" s="831">
        <v>3344</v>
      </c>
      <c r="AQ88" s="831"/>
      <c r="AR88" s="831"/>
      <c r="AS88" s="831"/>
      <c r="AT88" s="831"/>
      <c r="AU88" s="831">
        <v>1128</v>
      </c>
      <c r="AV88" s="831"/>
      <c r="AW88" s="831"/>
      <c r="AX88" s="831"/>
      <c r="AY88" s="831"/>
      <c r="AZ88" s="836"/>
      <c r="BA88" s="836"/>
      <c r="BB88" s="836"/>
      <c r="BC88" s="836"/>
      <c r="BD88" s="837"/>
      <c r="BE88" s="224"/>
      <c r="BF88" s="224"/>
      <c r="BG88" s="224"/>
      <c r="BH88" s="224"/>
      <c r="BI88" s="224"/>
      <c r="BJ88" s="224"/>
      <c r="BK88" s="224"/>
      <c r="BL88" s="224"/>
      <c r="BM88" s="224"/>
      <c r="BN88" s="224"/>
      <c r="BO88" s="224"/>
      <c r="BP88" s="224"/>
      <c r="BQ88" s="221">
        <v>82</v>
      </c>
      <c r="BR88" s="226"/>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12"/>
    </row>
    <row r="89" spans="1:131" ht="26.25" hidden="1" customHeight="1" x14ac:dyDescent="0.1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12"/>
    </row>
    <row r="90" spans="1:131" ht="26.25" hidden="1" customHeight="1" x14ac:dyDescent="0.1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12"/>
    </row>
    <row r="91" spans="1:131" ht="26.25" hidden="1" customHeight="1" x14ac:dyDescent="0.1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12"/>
    </row>
    <row r="92" spans="1:131" ht="26.25" hidden="1" customHeight="1" x14ac:dyDescent="0.1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12"/>
    </row>
    <row r="93" spans="1:131" ht="26.25" hidden="1" customHeight="1" x14ac:dyDescent="0.1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12"/>
    </row>
    <row r="94" spans="1:131" ht="26.25" hidden="1" customHeight="1" x14ac:dyDescent="0.1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12"/>
    </row>
    <row r="95" spans="1:131" ht="26.25" hidden="1" customHeight="1" x14ac:dyDescent="0.1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12"/>
    </row>
    <row r="96" spans="1:131" ht="26.25" hidden="1" customHeight="1" x14ac:dyDescent="0.1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12"/>
    </row>
    <row r="97" spans="1:131" ht="26.25" hidden="1" customHeight="1" x14ac:dyDescent="0.1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12"/>
    </row>
    <row r="98" spans="1:131" ht="26.25" hidden="1" customHeight="1" x14ac:dyDescent="0.1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12"/>
    </row>
    <row r="99" spans="1:131" ht="26.25" hidden="1" customHeight="1" x14ac:dyDescent="0.1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12"/>
    </row>
    <row r="100" spans="1:131" ht="26.25" hidden="1" customHeight="1" x14ac:dyDescent="0.1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12"/>
    </row>
    <row r="101" spans="1:131" ht="26.25" hidden="1" customHeight="1" x14ac:dyDescent="0.1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12"/>
    </row>
    <row r="102" spans="1:131" ht="26.25" customHeight="1" thickBot="1" x14ac:dyDescent="0.2">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776" t="s">
        <v>401</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c r="CS102" s="839"/>
      <c r="CT102" s="839"/>
      <c r="CU102" s="839"/>
      <c r="CV102" s="878"/>
      <c r="CW102" s="877"/>
      <c r="CX102" s="839"/>
      <c r="CY102" s="839"/>
      <c r="CZ102" s="839"/>
      <c r="DA102" s="878"/>
      <c r="DB102" s="877">
        <v>1</v>
      </c>
      <c r="DC102" s="839"/>
      <c r="DD102" s="839"/>
      <c r="DE102" s="839"/>
      <c r="DF102" s="878"/>
      <c r="DG102" s="877"/>
      <c r="DH102" s="839"/>
      <c r="DI102" s="839"/>
      <c r="DJ102" s="839"/>
      <c r="DK102" s="878"/>
      <c r="DL102" s="877">
        <v>36</v>
      </c>
      <c r="DM102" s="839"/>
      <c r="DN102" s="839"/>
      <c r="DO102" s="839"/>
      <c r="DP102" s="878"/>
      <c r="DQ102" s="877">
        <v>4</v>
      </c>
      <c r="DR102" s="839"/>
      <c r="DS102" s="839"/>
      <c r="DT102" s="839"/>
      <c r="DU102" s="878"/>
      <c r="DV102" s="776"/>
      <c r="DW102" s="777"/>
      <c r="DX102" s="777"/>
      <c r="DY102" s="777"/>
      <c r="DZ102" s="901"/>
      <c r="EA102" s="212"/>
    </row>
    <row r="103" spans="1:131" ht="26.25" customHeight="1" x14ac:dyDescent="0.1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02" t="s">
        <v>402</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12"/>
    </row>
    <row r="104" spans="1:131" ht="26.25" customHeight="1" x14ac:dyDescent="0.1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03" t="s">
        <v>403</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12"/>
    </row>
    <row r="105" spans="1:131" ht="11.25" customHeight="1" x14ac:dyDescent="0.1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16"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04" t="s">
        <v>406</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407</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12" customFormat="1" ht="26.25" customHeight="1" x14ac:dyDescent="0.15">
      <c r="A109" s="899" t="s">
        <v>408</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409</v>
      </c>
      <c r="AB109" s="880"/>
      <c r="AC109" s="880"/>
      <c r="AD109" s="880"/>
      <c r="AE109" s="881"/>
      <c r="AF109" s="879" t="s">
        <v>410</v>
      </c>
      <c r="AG109" s="880"/>
      <c r="AH109" s="880"/>
      <c r="AI109" s="880"/>
      <c r="AJ109" s="881"/>
      <c r="AK109" s="879" t="s">
        <v>294</v>
      </c>
      <c r="AL109" s="880"/>
      <c r="AM109" s="880"/>
      <c r="AN109" s="880"/>
      <c r="AO109" s="881"/>
      <c r="AP109" s="879" t="s">
        <v>411</v>
      </c>
      <c r="AQ109" s="880"/>
      <c r="AR109" s="880"/>
      <c r="AS109" s="880"/>
      <c r="AT109" s="882"/>
      <c r="AU109" s="899" t="s">
        <v>408</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409</v>
      </c>
      <c r="BR109" s="880"/>
      <c r="BS109" s="880"/>
      <c r="BT109" s="880"/>
      <c r="BU109" s="881"/>
      <c r="BV109" s="879" t="s">
        <v>410</v>
      </c>
      <c r="BW109" s="880"/>
      <c r="BX109" s="880"/>
      <c r="BY109" s="880"/>
      <c r="BZ109" s="881"/>
      <c r="CA109" s="879" t="s">
        <v>294</v>
      </c>
      <c r="CB109" s="880"/>
      <c r="CC109" s="880"/>
      <c r="CD109" s="880"/>
      <c r="CE109" s="881"/>
      <c r="CF109" s="900" t="s">
        <v>411</v>
      </c>
      <c r="CG109" s="900"/>
      <c r="CH109" s="900"/>
      <c r="CI109" s="900"/>
      <c r="CJ109" s="900"/>
      <c r="CK109" s="879" t="s">
        <v>412</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409</v>
      </c>
      <c r="DH109" s="880"/>
      <c r="DI109" s="880"/>
      <c r="DJ109" s="880"/>
      <c r="DK109" s="881"/>
      <c r="DL109" s="879" t="s">
        <v>410</v>
      </c>
      <c r="DM109" s="880"/>
      <c r="DN109" s="880"/>
      <c r="DO109" s="880"/>
      <c r="DP109" s="881"/>
      <c r="DQ109" s="879" t="s">
        <v>294</v>
      </c>
      <c r="DR109" s="880"/>
      <c r="DS109" s="880"/>
      <c r="DT109" s="880"/>
      <c r="DU109" s="881"/>
      <c r="DV109" s="879" t="s">
        <v>411</v>
      </c>
      <c r="DW109" s="880"/>
      <c r="DX109" s="880"/>
      <c r="DY109" s="880"/>
      <c r="DZ109" s="882"/>
    </row>
    <row r="110" spans="1:131" s="212" customFormat="1" ht="26.25" customHeight="1" x14ac:dyDescent="0.15">
      <c r="A110" s="883" t="s">
        <v>413</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542144</v>
      </c>
      <c r="AB110" s="887"/>
      <c r="AC110" s="887"/>
      <c r="AD110" s="887"/>
      <c r="AE110" s="888"/>
      <c r="AF110" s="889">
        <v>508579</v>
      </c>
      <c r="AG110" s="887"/>
      <c r="AH110" s="887"/>
      <c r="AI110" s="887"/>
      <c r="AJ110" s="888"/>
      <c r="AK110" s="889">
        <v>538172</v>
      </c>
      <c r="AL110" s="887"/>
      <c r="AM110" s="887"/>
      <c r="AN110" s="887"/>
      <c r="AO110" s="888"/>
      <c r="AP110" s="890">
        <v>14.4</v>
      </c>
      <c r="AQ110" s="891"/>
      <c r="AR110" s="891"/>
      <c r="AS110" s="891"/>
      <c r="AT110" s="892"/>
      <c r="AU110" s="893" t="s">
        <v>69</v>
      </c>
      <c r="AV110" s="894"/>
      <c r="AW110" s="894"/>
      <c r="AX110" s="894"/>
      <c r="AY110" s="894"/>
      <c r="AZ110" s="916" t="s">
        <v>414</v>
      </c>
      <c r="BA110" s="884"/>
      <c r="BB110" s="884"/>
      <c r="BC110" s="884"/>
      <c r="BD110" s="884"/>
      <c r="BE110" s="884"/>
      <c r="BF110" s="884"/>
      <c r="BG110" s="884"/>
      <c r="BH110" s="884"/>
      <c r="BI110" s="884"/>
      <c r="BJ110" s="884"/>
      <c r="BK110" s="884"/>
      <c r="BL110" s="884"/>
      <c r="BM110" s="884"/>
      <c r="BN110" s="884"/>
      <c r="BO110" s="884"/>
      <c r="BP110" s="885"/>
      <c r="BQ110" s="917">
        <v>6585197</v>
      </c>
      <c r="BR110" s="918"/>
      <c r="BS110" s="918"/>
      <c r="BT110" s="918"/>
      <c r="BU110" s="918"/>
      <c r="BV110" s="918">
        <v>7008708</v>
      </c>
      <c r="BW110" s="918"/>
      <c r="BX110" s="918"/>
      <c r="BY110" s="918"/>
      <c r="BZ110" s="918"/>
      <c r="CA110" s="918">
        <v>6732733</v>
      </c>
      <c r="CB110" s="918"/>
      <c r="CC110" s="918"/>
      <c r="CD110" s="918"/>
      <c r="CE110" s="918"/>
      <c r="CF110" s="931">
        <v>179.8</v>
      </c>
      <c r="CG110" s="932"/>
      <c r="CH110" s="932"/>
      <c r="CI110" s="932"/>
      <c r="CJ110" s="932"/>
      <c r="CK110" s="933" t="s">
        <v>415</v>
      </c>
      <c r="CL110" s="934"/>
      <c r="CM110" s="916" t="s">
        <v>416</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t="s">
        <v>121</v>
      </c>
      <c r="DH110" s="918"/>
      <c r="DI110" s="918"/>
      <c r="DJ110" s="918"/>
      <c r="DK110" s="918"/>
      <c r="DL110" s="918" t="s">
        <v>121</v>
      </c>
      <c r="DM110" s="918"/>
      <c r="DN110" s="918"/>
      <c r="DO110" s="918"/>
      <c r="DP110" s="918"/>
      <c r="DQ110" s="918" t="s">
        <v>121</v>
      </c>
      <c r="DR110" s="918"/>
      <c r="DS110" s="918"/>
      <c r="DT110" s="918"/>
      <c r="DU110" s="918"/>
      <c r="DV110" s="919" t="s">
        <v>121</v>
      </c>
      <c r="DW110" s="919"/>
      <c r="DX110" s="919"/>
      <c r="DY110" s="919"/>
      <c r="DZ110" s="920"/>
    </row>
    <row r="111" spans="1:131" s="212" customFormat="1" ht="26.25" customHeight="1" x14ac:dyDescent="0.15">
      <c r="A111" s="921" t="s">
        <v>417</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121</v>
      </c>
      <c r="AB111" s="925"/>
      <c r="AC111" s="925"/>
      <c r="AD111" s="925"/>
      <c r="AE111" s="926"/>
      <c r="AF111" s="927" t="s">
        <v>121</v>
      </c>
      <c r="AG111" s="925"/>
      <c r="AH111" s="925"/>
      <c r="AI111" s="925"/>
      <c r="AJ111" s="926"/>
      <c r="AK111" s="927" t="s">
        <v>121</v>
      </c>
      <c r="AL111" s="925"/>
      <c r="AM111" s="925"/>
      <c r="AN111" s="925"/>
      <c r="AO111" s="926"/>
      <c r="AP111" s="928" t="s">
        <v>121</v>
      </c>
      <c r="AQ111" s="929"/>
      <c r="AR111" s="929"/>
      <c r="AS111" s="929"/>
      <c r="AT111" s="930"/>
      <c r="AU111" s="895"/>
      <c r="AV111" s="896"/>
      <c r="AW111" s="896"/>
      <c r="AX111" s="896"/>
      <c r="AY111" s="896"/>
      <c r="AZ111" s="909" t="s">
        <v>418</v>
      </c>
      <c r="BA111" s="910"/>
      <c r="BB111" s="910"/>
      <c r="BC111" s="910"/>
      <c r="BD111" s="910"/>
      <c r="BE111" s="910"/>
      <c r="BF111" s="910"/>
      <c r="BG111" s="910"/>
      <c r="BH111" s="910"/>
      <c r="BI111" s="910"/>
      <c r="BJ111" s="910"/>
      <c r="BK111" s="910"/>
      <c r="BL111" s="910"/>
      <c r="BM111" s="910"/>
      <c r="BN111" s="910"/>
      <c r="BO111" s="910"/>
      <c r="BP111" s="911"/>
      <c r="BQ111" s="912" t="s">
        <v>121</v>
      </c>
      <c r="BR111" s="913"/>
      <c r="BS111" s="913"/>
      <c r="BT111" s="913"/>
      <c r="BU111" s="913"/>
      <c r="BV111" s="913" t="s">
        <v>121</v>
      </c>
      <c r="BW111" s="913"/>
      <c r="BX111" s="913"/>
      <c r="BY111" s="913"/>
      <c r="BZ111" s="913"/>
      <c r="CA111" s="913" t="s">
        <v>121</v>
      </c>
      <c r="CB111" s="913"/>
      <c r="CC111" s="913"/>
      <c r="CD111" s="913"/>
      <c r="CE111" s="913"/>
      <c r="CF111" s="907" t="s">
        <v>121</v>
      </c>
      <c r="CG111" s="908"/>
      <c r="CH111" s="908"/>
      <c r="CI111" s="908"/>
      <c r="CJ111" s="908"/>
      <c r="CK111" s="935"/>
      <c r="CL111" s="936"/>
      <c r="CM111" s="909" t="s">
        <v>419</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121</v>
      </c>
      <c r="DH111" s="913"/>
      <c r="DI111" s="913"/>
      <c r="DJ111" s="913"/>
      <c r="DK111" s="913"/>
      <c r="DL111" s="913" t="s">
        <v>121</v>
      </c>
      <c r="DM111" s="913"/>
      <c r="DN111" s="913"/>
      <c r="DO111" s="913"/>
      <c r="DP111" s="913"/>
      <c r="DQ111" s="913" t="s">
        <v>121</v>
      </c>
      <c r="DR111" s="913"/>
      <c r="DS111" s="913"/>
      <c r="DT111" s="913"/>
      <c r="DU111" s="913"/>
      <c r="DV111" s="914" t="s">
        <v>121</v>
      </c>
      <c r="DW111" s="914"/>
      <c r="DX111" s="914"/>
      <c r="DY111" s="914"/>
      <c r="DZ111" s="915"/>
    </row>
    <row r="112" spans="1:131" s="212" customFormat="1" ht="26.25" customHeight="1" x14ac:dyDescent="0.15">
      <c r="A112" s="939" t="s">
        <v>420</v>
      </c>
      <c r="B112" s="940"/>
      <c r="C112" s="910" t="s">
        <v>421</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121</v>
      </c>
      <c r="AB112" s="946"/>
      <c r="AC112" s="946"/>
      <c r="AD112" s="946"/>
      <c r="AE112" s="947"/>
      <c r="AF112" s="948" t="s">
        <v>121</v>
      </c>
      <c r="AG112" s="946"/>
      <c r="AH112" s="946"/>
      <c r="AI112" s="946"/>
      <c r="AJ112" s="947"/>
      <c r="AK112" s="948" t="s">
        <v>121</v>
      </c>
      <c r="AL112" s="946"/>
      <c r="AM112" s="946"/>
      <c r="AN112" s="946"/>
      <c r="AO112" s="947"/>
      <c r="AP112" s="949" t="s">
        <v>121</v>
      </c>
      <c r="AQ112" s="950"/>
      <c r="AR112" s="950"/>
      <c r="AS112" s="950"/>
      <c r="AT112" s="951"/>
      <c r="AU112" s="895"/>
      <c r="AV112" s="896"/>
      <c r="AW112" s="896"/>
      <c r="AX112" s="896"/>
      <c r="AY112" s="896"/>
      <c r="AZ112" s="909" t="s">
        <v>422</v>
      </c>
      <c r="BA112" s="910"/>
      <c r="BB112" s="910"/>
      <c r="BC112" s="910"/>
      <c r="BD112" s="910"/>
      <c r="BE112" s="910"/>
      <c r="BF112" s="910"/>
      <c r="BG112" s="910"/>
      <c r="BH112" s="910"/>
      <c r="BI112" s="910"/>
      <c r="BJ112" s="910"/>
      <c r="BK112" s="910"/>
      <c r="BL112" s="910"/>
      <c r="BM112" s="910"/>
      <c r="BN112" s="910"/>
      <c r="BO112" s="910"/>
      <c r="BP112" s="911"/>
      <c r="BQ112" s="912">
        <v>2289957</v>
      </c>
      <c r="BR112" s="913"/>
      <c r="BS112" s="913"/>
      <c r="BT112" s="913"/>
      <c r="BU112" s="913"/>
      <c r="BV112" s="913">
        <v>2062156</v>
      </c>
      <c r="BW112" s="913"/>
      <c r="BX112" s="913"/>
      <c r="BY112" s="913"/>
      <c r="BZ112" s="913"/>
      <c r="CA112" s="913">
        <v>1863627</v>
      </c>
      <c r="CB112" s="913"/>
      <c r="CC112" s="913"/>
      <c r="CD112" s="913"/>
      <c r="CE112" s="913"/>
      <c r="CF112" s="907">
        <v>49.8</v>
      </c>
      <c r="CG112" s="908"/>
      <c r="CH112" s="908"/>
      <c r="CI112" s="908"/>
      <c r="CJ112" s="908"/>
      <c r="CK112" s="935"/>
      <c r="CL112" s="936"/>
      <c r="CM112" s="909" t="s">
        <v>423</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121</v>
      </c>
      <c r="DH112" s="913"/>
      <c r="DI112" s="913"/>
      <c r="DJ112" s="913"/>
      <c r="DK112" s="913"/>
      <c r="DL112" s="913" t="s">
        <v>121</v>
      </c>
      <c r="DM112" s="913"/>
      <c r="DN112" s="913"/>
      <c r="DO112" s="913"/>
      <c r="DP112" s="913"/>
      <c r="DQ112" s="913" t="s">
        <v>121</v>
      </c>
      <c r="DR112" s="913"/>
      <c r="DS112" s="913"/>
      <c r="DT112" s="913"/>
      <c r="DU112" s="913"/>
      <c r="DV112" s="914" t="s">
        <v>121</v>
      </c>
      <c r="DW112" s="914"/>
      <c r="DX112" s="914"/>
      <c r="DY112" s="914"/>
      <c r="DZ112" s="915"/>
    </row>
    <row r="113" spans="1:130" s="212" customFormat="1" ht="26.25" customHeight="1" x14ac:dyDescent="0.15">
      <c r="A113" s="941"/>
      <c r="B113" s="942"/>
      <c r="C113" s="910" t="s">
        <v>424</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190237</v>
      </c>
      <c r="AB113" s="925"/>
      <c r="AC113" s="925"/>
      <c r="AD113" s="925"/>
      <c r="AE113" s="926"/>
      <c r="AF113" s="927">
        <v>168626</v>
      </c>
      <c r="AG113" s="925"/>
      <c r="AH113" s="925"/>
      <c r="AI113" s="925"/>
      <c r="AJ113" s="926"/>
      <c r="AK113" s="927">
        <v>176072</v>
      </c>
      <c r="AL113" s="925"/>
      <c r="AM113" s="925"/>
      <c r="AN113" s="925"/>
      <c r="AO113" s="926"/>
      <c r="AP113" s="928">
        <v>4.7</v>
      </c>
      <c r="AQ113" s="929"/>
      <c r="AR113" s="929"/>
      <c r="AS113" s="929"/>
      <c r="AT113" s="930"/>
      <c r="AU113" s="895"/>
      <c r="AV113" s="896"/>
      <c r="AW113" s="896"/>
      <c r="AX113" s="896"/>
      <c r="AY113" s="896"/>
      <c r="AZ113" s="909" t="s">
        <v>425</v>
      </c>
      <c r="BA113" s="910"/>
      <c r="BB113" s="910"/>
      <c r="BC113" s="910"/>
      <c r="BD113" s="910"/>
      <c r="BE113" s="910"/>
      <c r="BF113" s="910"/>
      <c r="BG113" s="910"/>
      <c r="BH113" s="910"/>
      <c r="BI113" s="910"/>
      <c r="BJ113" s="910"/>
      <c r="BK113" s="910"/>
      <c r="BL113" s="910"/>
      <c r="BM113" s="910"/>
      <c r="BN113" s="910"/>
      <c r="BO113" s="910"/>
      <c r="BP113" s="911"/>
      <c r="BQ113" s="912">
        <v>1375000</v>
      </c>
      <c r="BR113" s="913"/>
      <c r="BS113" s="913"/>
      <c r="BT113" s="913"/>
      <c r="BU113" s="913"/>
      <c r="BV113" s="913">
        <v>1247419</v>
      </c>
      <c r="BW113" s="913"/>
      <c r="BX113" s="913"/>
      <c r="BY113" s="913"/>
      <c r="BZ113" s="913"/>
      <c r="CA113" s="913">
        <v>1127605</v>
      </c>
      <c r="CB113" s="913"/>
      <c r="CC113" s="913"/>
      <c r="CD113" s="913"/>
      <c r="CE113" s="913"/>
      <c r="CF113" s="907">
        <v>30.1</v>
      </c>
      <c r="CG113" s="908"/>
      <c r="CH113" s="908"/>
      <c r="CI113" s="908"/>
      <c r="CJ113" s="908"/>
      <c r="CK113" s="935"/>
      <c r="CL113" s="936"/>
      <c r="CM113" s="909" t="s">
        <v>426</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121</v>
      </c>
      <c r="DH113" s="946"/>
      <c r="DI113" s="946"/>
      <c r="DJ113" s="946"/>
      <c r="DK113" s="947"/>
      <c r="DL113" s="948" t="s">
        <v>121</v>
      </c>
      <c r="DM113" s="946"/>
      <c r="DN113" s="946"/>
      <c r="DO113" s="946"/>
      <c r="DP113" s="947"/>
      <c r="DQ113" s="948" t="s">
        <v>121</v>
      </c>
      <c r="DR113" s="946"/>
      <c r="DS113" s="946"/>
      <c r="DT113" s="946"/>
      <c r="DU113" s="947"/>
      <c r="DV113" s="949" t="s">
        <v>121</v>
      </c>
      <c r="DW113" s="950"/>
      <c r="DX113" s="950"/>
      <c r="DY113" s="950"/>
      <c r="DZ113" s="951"/>
    </row>
    <row r="114" spans="1:130" s="212" customFormat="1" ht="26.25" customHeight="1" x14ac:dyDescent="0.15">
      <c r="A114" s="941"/>
      <c r="B114" s="942"/>
      <c r="C114" s="910" t="s">
        <v>427</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t="s">
        <v>121</v>
      </c>
      <c r="AB114" s="946"/>
      <c r="AC114" s="946"/>
      <c r="AD114" s="946"/>
      <c r="AE114" s="947"/>
      <c r="AF114" s="948">
        <v>77438</v>
      </c>
      <c r="AG114" s="946"/>
      <c r="AH114" s="946"/>
      <c r="AI114" s="946"/>
      <c r="AJ114" s="947"/>
      <c r="AK114" s="948">
        <v>77508</v>
      </c>
      <c r="AL114" s="946"/>
      <c r="AM114" s="946"/>
      <c r="AN114" s="946"/>
      <c r="AO114" s="947"/>
      <c r="AP114" s="949">
        <v>2.1</v>
      </c>
      <c r="AQ114" s="950"/>
      <c r="AR114" s="950"/>
      <c r="AS114" s="950"/>
      <c r="AT114" s="951"/>
      <c r="AU114" s="895"/>
      <c r="AV114" s="896"/>
      <c r="AW114" s="896"/>
      <c r="AX114" s="896"/>
      <c r="AY114" s="896"/>
      <c r="AZ114" s="909" t="s">
        <v>428</v>
      </c>
      <c r="BA114" s="910"/>
      <c r="BB114" s="910"/>
      <c r="BC114" s="910"/>
      <c r="BD114" s="910"/>
      <c r="BE114" s="910"/>
      <c r="BF114" s="910"/>
      <c r="BG114" s="910"/>
      <c r="BH114" s="910"/>
      <c r="BI114" s="910"/>
      <c r="BJ114" s="910"/>
      <c r="BK114" s="910"/>
      <c r="BL114" s="910"/>
      <c r="BM114" s="910"/>
      <c r="BN114" s="910"/>
      <c r="BO114" s="910"/>
      <c r="BP114" s="911"/>
      <c r="BQ114" s="912">
        <v>453379</v>
      </c>
      <c r="BR114" s="913"/>
      <c r="BS114" s="913"/>
      <c r="BT114" s="913"/>
      <c r="BU114" s="913"/>
      <c r="BV114" s="913">
        <v>372256</v>
      </c>
      <c r="BW114" s="913"/>
      <c r="BX114" s="913"/>
      <c r="BY114" s="913"/>
      <c r="BZ114" s="913"/>
      <c r="CA114" s="913">
        <v>329473</v>
      </c>
      <c r="CB114" s="913"/>
      <c r="CC114" s="913"/>
      <c r="CD114" s="913"/>
      <c r="CE114" s="913"/>
      <c r="CF114" s="907">
        <v>8.8000000000000007</v>
      </c>
      <c r="CG114" s="908"/>
      <c r="CH114" s="908"/>
      <c r="CI114" s="908"/>
      <c r="CJ114" s="908"/>
      <c r="CK114" s="935"/>
      <c r="CL114" s="936"/>
      <c r="CM114" s="909" t="s">
        <v>429</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121</v>
      </c>
      <c r="DH114" s="946"/>
      <c r="DI114" s="946"/>
      <c r="DJ114" s="946"/>
      <c r="DK114" s="947"/>
      <c r="DL114" s="948" t="s">
        <v>121</v>
      </c>
      <c r="DM114" s="946"/>
      <c r="DN114" s="946"/>
      <c r="DO114" s="946"/>
      <c r="DP114" s="947"/>
      <c r="DQ114" s="948" t="s">
        <v>121</v>
      </c>
      <c r="DR114" s="946"/>
      <c r="DS114" s="946"/>
      <c r="DT114" s="946"/>
      <c r="DU114" s="947"/>
      <c r="DV114" s="949" t="s">
        <v>121</v>
      </c>
      <c r="DW114" s="950"/>
      <c r="DX114" s="950"/>
      <c r="DY114" s="950"/>
      <c r="DZ114" s="951"/>
    </row>
    <row r="115" spans="1:130" s="212" customFormat="1" ht="26.25" customHeight="1" x14ac:dyDescent="0.15">
      <c r="A115" s="941"/>
      <c r="B115" s="942"/>
      <c r="C115" s="910" t="s">
        <v>430</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t="s">
        <v>121</v>
      </c>
      <c r="AB115" s="925"/>
      <c r="AC115" s="925"/>
      <c r="AD115" s="925"/>
      <c r="AE115" s="926"/>
      <c r="AF115" s="927" t="s">
        <v>121</v>
      </c>
      <c r="AG115" s="925"/>
      <c r="AH115" s="925"/>
      <c r="AI115" s="925"/>
      <c r="AJ115" s="926"/>
      <c r="AK115" s="927" t="s">
        <v>121</v>
      </c>
      <c r="AL115" s="925"/>
      <c r="AM115" s="925"/>
      <c r="AN115" s="925"/>
      <c r="AO115" s="926"/>
      <c r="AP115" s="928" t="s">
        <v>121</v>
      </c>
      <c r="AQ115" s="929"/>
      <c r="AR115" s="929"/>
      <c r="AS115" s="929"/>
      <c r="AT115" s="930"/>
      <c r="AU115" s="895"/>
      <c r="AV115" s="896"/>
      <c r="AW115" s="896"/>
      <c r="AX115" s="896"/>
      <c r="AY115" s="896"/>
      <c r="AZ115" s="909" t="s">
        <v>431</v>
      </c>
      <c r="BA115" s="910"/>
      <c r="BB115" s="910"/>
      <c r="BC115" s="910"/>
      <c r="BD115" s="910"/>
      <c r="BE115" s="910"/>
      <c r="BF115" s="910"/>
      <c r="BG115" s="910"/>
      <c r="BH115" s="910"/>
      <c r="BI115" s="910"/>
      <c r="BJ115" s="910"/>
      <c r="BK115" s="910"/>
      <c r="BL115" s="910"/>
      <c r="BM115" s="910"/>
      <c r="BN115" s="910"/>
      <c r="BO115" s="910"/>
      <c r="BP115" s="911"/>
      <c r="BQ115" s="912">
        <v>4230</v>
      </c>
      <c r="BR115" s="913"/>
      <c r="BS115" s="913"/>
      <c r="BT115" s="913"/>
      <c r="BU115" s="913"/>
      <c r="BV115" s="913">
        <v>11808</v>
      </c>
      <c r="BW115" s="913"/>
      <c r="BX115" s="913"/>
      <c r="BY115" s="913"/>
      <c r="BZ115" s="913"/>
      <c r="CA115" s="913">
        <v>3638</v>
      </c>
      <c r="CB115" s="913"/>
      <c r="CC115" s="913"/>
      <c r="CD115" s="913"/>
      <c r="CE115" s="913"/>
      <c r="CF115" s="907">
        <v>0.1</v>
      </c>
      <c r="CG115" s="908"/>
      <c r="CH115" s="908"/>
      <c r="CI115" s="908"/>
      <c r="CJ115" s="908"/>
      <c r="CK115" s="935"/>
      <c r="CL115" s="936"/>
      <c r="CM115" s="909" t="s">
        <v>432</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t="s">
        <v>121</v>
      </c>
      <c r="DH115" s="946"/>
      <c r="DI115" s="946"/>
      <c r="DJ115" s="946"/>
      <c r="DK115" s="947"/>
      <c r="DL115" s="948" t="s">
        <v>121</v>
      </c>
      <c r="DM115" s="946"/>
      <c r="DN115" s="946"/>
      <c r="DO115" s="946"/>
      <c r="DP115" s="947"/>
      <c r="DQ115" s="948" t="s">
        <v>121</v>
      </c>
      <c r="DR115" s="946"/>
      <c r="DS115" s="946"/>
      <c r="DT115" s="946"/>
      <c r="DU115" s="947"/>
      <c r="DV115" s="949" t="s">
        <v>121</v>
      </c>
      <c r="DW115" s="950"/>
      <c r="DX115" s="950"/>
      <c r="DY115" s="950"/>
      <c r="DZ115" s="951"/>
    </row>
    <row r="116" spans="1:130" s="212" customFormat="1" ht="26.25" customHeight="1" x14ac:dyDescent="0.15">
      <c r="A116" s="943"/>
      <c r="B116" s="944"/>
      <c r="C116" s="952" t="s">
        <v>433</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t="s">
        <v>121</v>
      </c>
      <c r="AB116" s="946"/>
      <c r="AC116" s="946"/>
      <c r="AD116" s="946"/>
      <c r="AE116" s="947"/>
      <c r="AF116" s="948" t="s">
        <v>121</v>
      </c>
      <c r="AG116" s="946"/>
      <c r="AH116" s="946"/>
      <c r="AI116" s="946"/>
      <c r="AJ116" s="947"/>
      <c r="AK116" s="948" t="s">
        <v>121</v>
      </c>
      <c r="AL116" s="946"/>
      <c r="AM116" s="946"/>
      <c r="AN116" s="946"/>
      <c r="AO116" s="947"/>
      <c r="AP116" s="949" t="s">
        <v>121</v>
      </c>
      <c r="AQ116" s="950"/>
      <c r="AR116" s="950"/>
      <c r="AS116" s="950"/>
      <c r="AT116" s="951"/>
      <c r="AU116" s="895"/>
      <c r="AV116" s="896"/>
      <c r="AW116" s="896"/>
      <c r="AX116" s="896"/>
      <c r="AY116" s="896"/>
      <c r="AZ116" s="954" t="s">
        <v>434</v>
      </c>
      <c r="BA116" s="955"/>
      <c r="BB116" s="955"/>
      <c r="BC116" s="955"/>
      <c r="BD116" s="955"/>
      <c r="BE116" s="955"/>
      <c r="BF116" s="955"/>
      <c r="BG116" s="955"/>
      <c r="BH116" s="955"/>
      <c r="BI116" s="955"/>
      <c r="BJ116" s="955"/>
      <c r="BK116" s="955"/>
      <c r="BL116" s="955"/>
      <c r="BM116" s="955"/>
      <c r="BN116" s="955"/>
      <c r="BO116" s="955"/>
      <c r="BP116" s="956"/>
      <c r="BQ116" s="912" t="s">
        <v>121</v>
      </c>
      <c r="BR116" s="913"/>
      <c r="BS116" s="913"/>
      <c r="BT116" s="913"/>
      <c r="BU116" s="913"/>
      <c r="BV116" s="913" t="s">
        <v>121</v>
      </c>
      <c r="BW116" s="913"/>
      <c r="BX116" s="913"/>
      <c r="BY116" s="913"/>
      <c r="BZ116" s="913"/>
      <c r="CA116" s="913" t="s">
        <v>121</v>
      </c>
      <c r="CB116" s="913"/>
      <c r="CC116" s="913"/>
      <c r="CD116" s="913"/>
      <c r="CE116" s="913"/>
      <c r="CF116" s="907" t="s">
        <v>121</v>
      </c>
      <c r="CG116" s="908"/>
      <c r="CH116" s="908"/>
      <c r="CI116" s="908"/>
      <c r="CJ116" s="908"/>
      <c r="CK116" s="935"/>
      <c r="CL116" s="936"/>
      <c r="CM116" s="909" t="s">
        <v>435</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t="s">
        <v>121</v>
      </c>
      <c r="DH116" s="946"/>
      <c r="DI116" s="946"/>
      <c r="DJ116" s="946"/>
      <c r="DK116" s="947"/>
      <c r="DL116" s="948" t="s">
        <v>121</v>
      </c>
      <c r="DM116" s="946"/>
      <c r="DN116" s="946"/>
      <c r="DO116" s="946"/>
      <c r="DP116" s="947"/>
      <c r="DQ116" s="948" t="s">
        <v>121</v>
      </c>
      <c r="DR116" s="946"/>
      <c r="DS116" s="946"/>
      <c r="DT116" s="946"/>
      <c r="DU116" s="947"/>
      <c r="DV116" s="949" t="s">
        <v>121</v>
      </c>
      <c r="DW116" s="950"/>
      <c r="DX116" s="950"/>
      <c r="DY116" s="950"/>
      <c r="DZ116" s="951"/>
    </row>
    <row r="117" spans="1:130" s="212" customFormat="1" ht="26.25" customHeight="1" x14ac:dyDescent="0.15">
      <c r="A117" s="899" t="s">
        <v>177</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436</v>
      </c>
      <c r="Z117" s="881"/>
      <c r="AA117" s="965">
        <v>732381</v>
      </c>
      <c r="AB117" s="966"/>
      <c r="AC117" s="966"/>
      <c r="AD117" s="966"/>
      <c r="AE117" s="967"/>
      <c r="AF117" s="968">
        <v>754643</v>
      </c>
      <c r="AG117" s="966"/>
      <c r="AH117" s="966"/>
      <c r="AI117" s="966"/>
      <c r="AJ117" s="967"/>
      <c r="AK117" s="968">
        <v>791752</v>
      </c>
      <c r="AL117" s="966"/>
      <c r="AM117" s="966"/>
      <c r="AN117" s="966"/>
      <c r="AO117" s="967"/>
      <c r="AP117" s="969"/>
      <c r="AQ117" s="970"/>
      <c r="AR117" s="970"/>
      <c r="AS117" s="970"/>
      <c r="AT117" s="971"/>
      <c r="AU117" s="895"/>
      <c r="AV117" s="896"/>
      <c r="AW117" s="896"/>
      <c r="AX117" s="896"/>
      <c r="AY117" s="896"/>
      <c r="AZ117" s="961" t="s">
        <v>437</v>
      </c>
      <c r="BA117" s="962"/>
      <c r="BB117" s="962"/>
      <c r="BC117" s="962"/>
      <c r="BD117" s="962"/>
      <c r="BE117" s="962"/>
      <c r="BF117" s="962"/>
      <c r="BG117" s="962"/>
      <c r="BH117" s="962"/>
      <c r="BI117" s="962"/>
      <c r="BJ117" s="962"/>
      <c r="BK117" s="962"/>
      <c r="BL117" s="962"/>
      <c r="BM117" s="962"/>
      <c r="BN117" s="962"/>
      <c r="BO117" s="962"/>
      <c r="BP117" s="963"/>
      <c r="BQ117" s="912" t="s">
        <v>121</v>
      </c>
      <c r="BR117" s="913"/>
      <c r="BS117" s="913"/>
      <c r="BT117" s="913"/>
      <c r="BU117" s="913"/>
      <c r="BV117" s="913" t="s">
        <v>121</v>
      </c>
      <c r="BW117" s="913"/>
      <c r="BX117" s="913"/>
      <c r="BY117" s="913"/>
      <c r="BZ117" s="913"/>
      <c r="CA117" s="913" t="s">
        <v>121</v>
      </c>
      <c r="CB117" s="913"/>
      <c r="CC117" s="913"/>
      <c r="CD117" s="913"/>
      <c r="CE117" s="913"/>
      <c r="CF117" s="907" t="s">
        <v>121</v>
      </c>
      <c r="CG117" s="908"/>
      <c r="CH117" s="908"/>
      <c r="CI117" s="908"/>
      <c r="CJ117" s="908"/>
      <c r="CK117" s="935"/>
      <c r="CL117" s="936"/>
      <c r="CM117" s="909" t="s">
        <v>438</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121</v>
      </c>
      <c r="DH117" s="946"/>
      <c r="DI117" s="946"/>
      <c r="DJ117" s="946"/>
      <c r="DK117" s="947"/>
      <c r="DL117" s="948" t="s">
        <v>121</v>
      </c>
      <c r="DM117" s="946"/>
      <c r="DN117" s="946"/>
      <c r="DO117" s="946"/>
      <c r="DP117" s="947"/>
      <c r="DQ117" s="948" t="s">
        <v>121</v>
      </c>
      <c r="DR117" s="946"/>
      <c r="DS117" s="946"/>
      <c r="DT117" s="946"/>
      <c r="DU117" s="947"/>
      <c r="DV117" s="949" t="s">
        <v>121</v>
      </c>
      <c r="DW117" s="950"/>
      <c r="DX117" s="950"/>
      <c r="DY117" s="950"/>
      <c r="DZ117" s="951"/>
    </row>
    <row r="118" spans="1:130" s="212" customFormat="1" ht="26.25" customHeight="1" x14ac:dyDescent="0.15">
      <c r="A118" s="899" t="s">
        <v>412</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409</v>
      </c>
      <c r="AB118" s="880"/>
      <c r="AC118" s="880"/>
      <c r="AD118" s="880"/>
      <c r="AE118" s="881"/>
      <c r="AF118" s="879" t="s">
        <v>410</v>
      </c>
      <c r="AG118" s="880"/>
      <c r="AH118" s="880"/>
      <c r="AI118" s="880"/>
      <c r="AJ118" s="881"/>
      <c r="AK118" s="879" t="s">
        <v>294</v>
      </c>
      <c r="AL118" s="880"/>
      <c r="AM118" s="880"/>
      <c r="AN118" s="880"/>
      <c r="AO118" s="881"/>
      <c r="AP118" s="957" t="s">
        <v>411</v>
      </c>
      <c r="AQ118" s="958"/>
      <c r="AR118" s="958"/>
      <c r="AS118" s="958"/>
      <c r="AT118" s="959"/>
      <c r="AU118" s="895"/>
      <c r="AV118" s="896"/>
      <c r="AW118" s="896"/>
      <c r="AX118" s="896"/>
      <c r="AY118" s="896"/>
      <c r="AZ118" s="960" t="s">
        <v>439</v>
      </c>
      <c r="BA118" s="952"/>
      <c r="BB118" s="952"/>
      <c r="BC118" s="952"/>
      <c r="BD118" s="952"/>
      <c r="BE118" s="952"/>
      <c r="BF118" s="952"/>
      <c r="BG118" s="952"/>
      <c r="BH118" s="952"/>
      <c r="BI118" s="952"/>
      <c r="BJ118" s="952"/>
      <c r="BK118" s="952"/>
      <c r="BL118" s="952"/>
      <c r="BM118" s="952"/>
      <c r="BN118" s="952"/>
      <c r="BO118" s="952"/>
      <c r="BP118" s="953"/>
      <c r="BQ118" s="986" t="s">
        <v>121</v>
      </c>
      <c r="BR118" s="987"/>
      <c r="BS118" s="987"/>
      <c r="BT118" s="987"/>
      <c r="BU118" s="987"/>
      <c r="BV118" s="987" t="s">
        <v>121</v>
      </c>
      <c r="BW118" s="987"/>
      <c r="BX118" s="987"/>
      <c r="BY118" s="987"/>
      <c r="BZ118" s="987"/>
      <c r="CA118" s="987" t="s">
        <v>121</v>
      </c>
      <c r="CB118" s="987"/>
      <c r="CC118" s="987"/>
      <c r="CD118" s="987"/>
      <c r="CE118" s="987"/>
      <c r="CF118" s="907" t="s">
        <v>121</v>
      </c>
      <c r="CG118" s="908"/>
      <c r="CH118" s="908"/>
      <c r="CI118" s="908"/>
      <c r="CJ118" s="908"/>
      <c r="CK118" s="935"/>
      <c r="CL118" s="936"/>
      <c r="CM118" s="909" t="s">
        <v>440</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121</v>
      </c>
      <c r="DH118" s="946"/>
      <c r="DI118" s="946"/>
      <c r="DJ118" s="946"/>
      <c r="DK118" s="947"/>
      <c r="DL118" s="948" t="s">
        <v>121</v>
      </c>
      <c r="DM118" s="946"/>
      <c r="DN118" s="946"/>
      <c r="DO118" s="946"/>
      <c r="DP118" s="947"/>
      <c r="DQ118" s="948" t="s">
        <v>121</v>
      </c>
      <c r="DR118" s="946"/>
      <c r="DS118" s="946"/>
      <c r="DT118" s="946"/>
      <c r="DU118" s="947"/>
      <c r="DV118" s="949" t="s">
        <v>121</v>
      </c>
      <c r="DW118" s="950"/>
      <c r="DX118" s="950"/>
      <c r="DY118" s="950"/>
      <c r="DZ118" s="951"/>
    </row>
    <row r="119" spans="1:130" s="212" customFormat="1" ht="26.25" customHeight="1" x14ac:dyDescent="0.15">
      <c r="A119" s="1043" t="s">
        <v>415</v>
      </c>
      <c r="B119" s="934"/>
      <c r="C119" s="916" t="s">
        <v>416</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121</v>
      </c>
      <c r="AB119" s="887"/>
      <c r="AC119" s="887"/>
      <c r="AD119" s="887"/>
      <c r="AE119" s="888"/>
      <c r="AF119" s="889" t="s">
        <v>121</v>
      </c>
      <c r="AG119" s="887"/>
      <c r="AH119" s="887"/>
      <c r="AI119" s="887"/>
      <c r="AJ119" s="888"/>
      <c r="AK119" s="889" t="s">
        <v>121</v>
      </c>
      <c r="AL119" s="887"/>
      <c r="AM119" s="887"/>
      <c r="AN119" s="887"/>
      <c r="AO119" s="888"/>
      <c r="AP119" s="890" t="s">
        <v>121</v>
      </c>
      <c r="AQ119" s="891"/>
      <c r="AR119" s="891"/>
      <c r="AS119" s="891"/>
      <c r="AT119" s="892"/>
      <c r="AU119" s="897"/>
      <c r="AV119" s="898"/>
      <c r="AW119" s="898"/>
      <c r="AX119" s="898"/>
      <c r="AY119" s="898"/>
      <c r="AZ119" s="235" t="s">
        <v>177</v>
      </c>
      <c r="BA119" s="235"/>
      <c r="BB119" s="235"/>
      <c r="BC119" s="235"/>
      <c r="BD119" s="235"/>
      <c r="BE119" s="235"/>
      <c r="BF119" s="235"/>
      <c r="BG119" s="235"/>
      <c r="BH119" s="235"/>
      <c r="BI119" s="235"/>
      <c r="BJ119" s="235"/>
      <c r="BK119" s="235"/>
      <c r="BL119" s="235"/>
      <c r="BM119" s="235"/>
      <c r="BN119" s="235"/>
      <c r="BO119" s="964" t="s">
        <v>441</v>
      </c>
      <c r="BP119" s="992"/>
      <c r="BQ119" s="986">
        <v>10707763</v>
      </c>
      <c r="BR119" s="987"/>
      <c r="BS119" s="987"/>
      <c r="BT119" s="987"/>
      <c r="BU119" s="987"/>
      <c r="BV119" s="987">
        <v>10702347</v>
      </c>
      <c r="BW119" s="987"/>
      <c r="BX119" s="987"/>
      <c r="BY119" s="987"/>
      <c r="BZ119" s="987"/>
      <c r="CA119" s="987">
        <v>10057076</v>
      </c>
      <c r="CB119" s="987"/>
      <c r="CC119" s="987"/>
      <c r="CD119" s="987"/>
      <c r="CE119" s="987"/>
      <c r="CF119" s="988"/>
      <c r="CG119" s="989"/>
      <c r="CH119" s="989"/>
      <c r="CI119" s="989"/>
      <c r="CJ119" s="990"/>
      <c r="CK119" s="937"/>
      <c r="CL119" s="938"/>
      <c r="CM119" s="960" t="s">
        <v>442</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t="s">
        <v>121</v>
      </c>
      <c r="DH119" s="973"/>
      <c r="DI119" s="973"/>
      <c r="DJ119" s="973"/>
      <c r="DK119" s="974"/>
      <c r="DL119" s="972" t="s">
        <v>121</v>
      </c>
      <c r="DM119" s="973"/>
      <c r="DN119" s="973"/>
      <c r="DO119" s="973"/>
      <c r="DP119" s="974"/>
      <c r="DQ119" s="972" t="s">
        <v>121</v>
      </c>
      <c r="DR119" s="973"/>
      <c r="DS119" s="973"/>
      <c r="DT119" s="973"/>
      <c r="DU119" s="974"/>
      <c r="DV119" s="975" t="s">
        <v>121</v>
      </c>
      <c r="DW119" s="976"/>
      <c r="DX119" s="976"/>
      <c r="DY119" s="976"/>
      <c r="DZ119" s="977"/>
    </row>
    <row r="120" spans="1:130" s="212" customFormat="1" ht="26.25" customHeight="1" x14ac:dyDescent="0.15">
      <c r="A120" s="1044"/>
      <c r="B120" s="936"/>
      <c r="C120" s="909" t="s">
        <v>419</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121</v>
      </c>
      <c r="AB120" s="946"/>
      <c r="AC120" s="946"/>
      <c r="AD120" s="946"/>
      <c r="AE120" s="947"/>
      <c r="AF120" s="948" t="s">
        <v>121</v>
      </c>
      <c r="AG120" s="946"/>
      <c r="AH120" s="946"/>
      <c r="AI120" s="946"/>
      <c r="AJ120" s="947"/>
      <c r="AK120" s="948" t="s">
        <v>121</v>
      </c>
      <c r="AL120" s="946"/>
      <c r="AM120" s="946"/>
      <c r="AN120" s="946"/>
      <c r="AO120" s="947"/>
      <c r="AP120" s="949" t="s">
        <v>121</v>
      </c>
      <c r="AQ120" s="950"/>
      <c r="AR120" s="950"/>
      <c r="AS120" s="950"/>
      <c r="AT120" s="951"/>
      <c r="AU120" s="978" t="s">
        <v>443</v>
      </c>
      <c r="AV120" s="979"/>
      <c r="AW120" s="979"/>
      <c r="AX120" s="979"/>
      <c r="AY120" s="980"/>
      <c r="AZ120" s="916" t="s">
        <v>444</v>
      </c>
      <c r="BA120" s="884"/>
      <c r="BB120" s="884"/>
      <c r="BC120" s="884"/>
      <c r="BD120" s="884"/>
      <c r="BE120" s="884"/>
      <c r="BF120" s="884"/>
      <c r="BG120" s="884"/>
      <c r="BH120" s="884"/>
      <c r="BI120" s="884"/>
      <c r="BJ120" s="884"/>
      <c r="BK120" s="884"/>
      <c r="BL120" s="884"/>
      <c r="BM120" s="884"/>
      <c r="BN120" s="884"/>
      <c r="BO120" s="884"/>
      <c r="BP120" s="885"/>
      <c r="BQ120" s="917">
        <v>6406432</v>
      </c>
      <c r="BR120" s="918"/>
      <c r="BS120" s="918"/>
      <c r="BT120" s="918"/>
      <c r="BU120" s="918"/>
      <c r="BV120" s="918">
        <v>5641623</v>
      </c>
      <c r="BW120" s="918"/>
      <c r="BX120" s="918"/>
      <c r="BY120" s="918"/>
      <c r="BZ120" s="918"/>
      <c r="CA120" s="918">
        <v>5955914</v>
      </c>
      <c r="CB120" s="918"/>
      <c r="CC120" s="918"/>
      <c r="CD120" s="918"/>
      <c r="CE120" s="918"/>
      <c r="CF120" s="931">
        <v>159</v>
      </c>
      <c r="CG120" s="932"/>
      <c r="CH120" s="932"/>
      <c r="CI120" s="932"/>
      <c r="CJ120" s="932"/>
      <c r="CK120" s="993" t="s">
        <v>445</v>
      </c>
      <c r="CL120" s="994"/>
      <c r="CM120" s="994"/>
      <c r="CN120" s="994"/>
      <c r="CO120" s="995"/>
      <c r="CP120" s="1001" t="s">
        <v>394</v>
      </c>
      <c r="CQ120" s="1002"/>
      <c r="CR120" s="1002"/>
      <c r="CS120" s="1002"/>
      <c r="CT120" s="1002"/>
      <c r="CU120" s="1002"/>
      <c r="CV120" s="1002"/>
      <c r="CW120" s="1002"/>
      <c r="CX120" s="1002"/>
      <c r="CY120" s="1002"/>
      <c r="CZ120" s="1002"/>
      <c r="DA120" s="1002"/>
      <c r="DB120" s="1002"/>
      <c r="DC120" s="1002"/>
      <c r="DD120" s="1002"/>
      <c r="DE120" s="1002"/>
      <c r="DF120" s="1003"/>
      <c r="DG120" s="917" t="s">
        <v>121</v>
      </c>
      <c r="DH120" s="918"/>
      <c r="DI120" s="918"/>
      <c r="DJ120" s="918"/>
      <c r="DK120" s="918"/>
      <c r="DL120" s="918">
        <v>1870803</v>
      </c>
      <c r="DM120" s="918"/>
      <c r="DN120" s="918"/>
      <c r="DO120" s="918"/>
      <c r="DP120" s="918"/>
      <c r="DQ120" s="918">
        <v>1685364</v>
      </c>
      <c r="DR120" s="918"/>
      <c r="DS120" s="918"/>
      <c r="DT120" s="918"/>
      <c r="DU120" s="918"/>
      <c r="DV120" s="919">
        <v>45</v>
      </c>
      <c r="DW120" s="919"/>
      <c r="DX120" s="919"/>
      <c r="DY120" s="919"/>
      <c r="DZ120" s="920"/>
    </row>
    <row r="121" spans="1:130" s="212" customFormat="1" ht="26.25" customHeight="1" x14ac:dyDescent="0.15">
      <c r="A121" s="1044"/>
      <c r="B121" s="936"/>
      <c r="C121" s="961" t="s">
        <v>446</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121</v>
      </c>
      <c r="AB121" s="946"/>
      <c r="AC121" s="946"/>
      <c r="AD121" s="946"/>
      <c r="AE121" s="947"/>
      <c r="AF121" s="948" t="s">
        <v>121</v>
      </c>
      <c r="AG121" s="946"/>
      <c r="AH121" s="946"/>
      <c r="AI121" s="946"/>
      <c r="AJ121" s="947"/>
      <c r="AK121" s="948" t="s">
        <v>121</v>
      </c>
      <c r="AL121" s="946"/>
      <c r="AM121" s="946"/>
      <c r="AN121" s="946"/>
      <c r="AO121" s="947"/>
      <c r="AP121" s="949" t="s">
        <v>121</v>
      </c>
      <c r="AQ121" s="950"/>
      <c r="AR121" s="950"/>
      <c r="AS121" s="950"/>
      <c r="AT121" s="951"/>
      <c r="AU121" s="981"/>
      <c r="AV121" s="982"/>
      <c r="AW121" s="982"/>
      <c r="AX121" s="982"/>
      <c r="AY121" s="983"/>
      <c r="AZ121" s="909" t="s">
        <v>447</v>
      </c>
      <c r="BA121" s="910"/>
      <c r="BB121" s="910"/>
      <c r="BC121" s="910"/>
      <c r="BD121" s="910"/>
      <c r="BE121" s="910"/>
      <c r="BF121" s="910"/>
      <c r="BG121" s="910"/>
      <c r="BH121" s="910"/>
      <c r="BI121" s="910"/>
      <c r="BJ121" s="910"/>
      <c r="BK121" s="910"/>
      <c r="BL121" s="910"/>
      <c r="BM121" s="910"/>
      <c r="BN121" s="910"/>
      <c r="BO121" s="910"/>
      <c r="BP121" s="911"/>
      <c r="BQ121" s="912">
        <v>750258</v>
      </c>
      <c r="BR121" s="913"/>
      <c r="BS121" s="913"/>
      <c r="BT121" s="913"/>
      <c r="BU121" s="913"/>
      <c r="BV121" s="913">
        <v>740894</v>
      </c>
      <c r="BW121" s="913"/>
      <c r="BX121" s="913"/>
      <c r="BY121" s="913"/>
      <c r="BZ121" s="913"/>
      <c r="CA121" s="913">
        <v>677055</v>
      </c>
      <c r="CB121" s="913"/>
      <c r="CC121" s="913"/>
      <c r="CD121" s="913"/>
      <c r="CE121" s="913"/>
      <c r="CF121" s="907">
        <v>18.100000000000001</v>
      </c>
      <c r="CG121" s="908"/>
      <c r="CH121" s="908"/>
      <c r="CI121" s="908"/>
      <c r="CJ121" s="908"/>
      <c r="CK121" s="996"/>
      <c r="CL121" s="997"/>
      <c r="CM121" s="997"/>
      <c r="CN121" s="997"/>
      <c r="CO121" s="998"/>
      <c r="CP121" s="1006" t="s">
        <v>393</v>
      </c>
      <c r="CQ121" s="1007"/>
      <c r="CR121" s="1007"/>
      <c r="CS121" s="1007"/>
      <c r="CT121" s="1007"/>
      <c r="CU121" s="1007"/>
      <c r="CV121" s="1007"/>
      <c r="CW121" s="1007"/>
      <c r="CX121" s="1007"/>
      <c r="CY121" s="1007"/>
      <c r="CZ121" s="1007"/>
      <c r="DA121" s="1007"/>
      <c r="DB121" s="1007"/>
      <c r="DC121" s="1007"/>
      <c r="DD121" s="1007"/>
      <c r="DE121" s="1007"/>
      <c r="DF121" s="1008"/>
      <c r="DG121" s="912">
        <v>199949</v>
      </c>
      <c r="DH121" s="913"/>
      <c r="DI121" s="913"/>
      <c r="DJ121" s="913"/>
      <c r="DK121" s="913"/>
      <c r="DL121" s="913">
        <v>191353</v>
      </c>
      <c r="DM121" s="913"/>
      <c r="DN121" s="913"/>
      <c r="DO121" s="913"/>
      <c r="DP121" s="913"/>
      <c r="DQ121" s="913">
        <v>178263</v>
      </c>
      <c r="DR121" s="913"/>
      <c r="DS121" s="913"/>
      <c r="DT121" s="913"/>
      <c r="DU121" s="913"/>
      <c r="DV121" s="914">
        <v>4.8</v>
      </c>
      <c r="DW121" s="914"/>
      <c r="DX121" s="914"/>
      <c r="DY121" s="914"/>
      <c r="DZ121" s="915"/>
    </row>
    <row r="122" spans="1:130" s="212" customFormat="1" ht="26.25" customHeight="1" x14ac:dyDescent="0.15">
      <c r="A122" s="1044"/>
      <c r="B122" s="936"/>
      <c r="C122" s="909" t="s">
        <v>429</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121</v>
      </c>
      <c r="AB122" s="946"/>
      <c r="AC122" s="946"/>
      <c r="AD122" s="946"/>
      <c r="AE122" s="947"/>
      <c r="AF122" s="948" t="s">
        <v>121</v>
      </c>
      <c r="AG122" s="946"/>
      <c r="AH122" s="946"/>
      <c r="AI122" s="946"/>
      <c r="AJ122" s="947"/>
      <c r="AK122" s="948" t="s">
        <v>121</v>
      </c>
      <c r="AL122" s="946"/>
      <c r="AM122" s="946"/>
      <c r="AN122" s="946"/>
      <c r="AO122" s="947"/>
      <c r="AP122" s="949" t="s">
        <v>121</v>
      </c>
      <c r="AQ122" s="950"/>
      <c r="AR122" s="950"/>
      <c r="AS122" s="950"/>
      <c r="AT122" s="951"/>
      <c r="AU122" s="981"/>
      <c r="AV122" s="982"/>
      <c r="AW122" s="982"/>
      <c r="AX122" s="982"/>
      <c r="AY122" s="983"/>
      <c r="AZ122" s="960" t="s">
        <v>448</v>
      </c>
      <c r="BA122" s="952"/>
      <c r="BB122" s="952"/>
      <c r="BC122" s="952"/>
      <c r="BD122" s="952"/>
      <c r="BE122" s="952"/>
      <c r="BF122" s="952"/>
      <c r="BG122" s="952"/>
      <c r="BH122" s="952"/>
      <c r="BI122" s="952"/>
      <c r="BJ122" s="952"/>
      <c r="BK122" s="952"/>
      <c r="BL122" s="952"/>
      <c r="BM122" s="952"/>
      <c r="BN122" s="952"/>
      <c r="BO122" s="952"/>
      <c r="BP122" s="953"/>
      <c r="BQ122" s="986">
        <v>5107013</v>
      </c>
      <c r="BR122" s="987"/>
      <c r="BS122" s="987"/>
      <c r="BT122" s="987"/>
      <c r="BU122" s="987"/>
      <c r="BV122" s="987">
        <v>4947859</v>
      </c>
      <c r="BW122" s="987"/>
      <c r="BX122" s="987"/>
      <c r="BY122" s="987"/>
      <c r="BZ122" s="987"/>
      <c r="CA122" s="987">
        <v>4765947</v>
      </c>
      <c r="CB122" s="987"/>
      <c r="CC122" s="987"/>
      <c r="CD122" s="987"/>
      <c r="CE122" s="987"/>
      <c r="CF122" s="1004">
        <v>127.3</v>
      </c>
      <c r="CG122" s="1005"/>
      <c r="CH122" s="1005"/>
      <c r="CI122" s="1005"/>
      <c r="CJ122" s="1005"/>
      <c r="CK122" s="996"/>
      <c r="CL122" s="997"/>
      <c r="CM122" s="997"/>
      <c r="CN122" s="997"/>
      <c r="CO122" s="998"/>
      <c r="CP122" s="1006" t="s">
        <v>389</v>
      </c>
      <c r="CQ122" s="1007"/>
      <c r="CR122" s="1007"/>
      <c r="CS122" s="1007"/>
      <c r="CT122" s="1007"/>
      <c r="CU122" s="1007"/>
      <c r="CV122" s="1007"/>
      <c r="CW122" s="1007"/>
      <c r="CX122" s="1007"/>
      <c r="CY122" s="1007"/>
      <c r="CZ122" s="1007"/>
      <c r="DA122" s="1007"/>
      <c r="DB122" s="1007"/>
      <c r="DC122" s="1007"/>
      <c r="DD122" s="1007"/>
      <c r="DE122" s="1007"/>
      <c r="DF122" s="1008"/>
      <c r="DG122" s="912" t="s">
        <v>121</v>
      </c>
      <c r="DH122" s="913"/>
      <c r="DI122" s="913"/>
      <c r="DJ122" s="913"/>
      <c r="DK122" s="913"/>
      <c r="DL122" s="913" t="s">
        <v>121</v>
      </c>
      <c r="DM122" s="913"/>
      <c r="DN122" s="913"/>
      <c r="DO122" s="913"/>
      <c r="DP122" s="913"/>
      <c r="DQ122" s="913" t="s">
        <v>121</v>
      </c>
      <c r="DR122" s="913"/>
      <c r="DS122" s="913"/>
      <c r="DT122" s="913"/>
      <c r="DU122" s="913"/>
      <c r="DV122" s="914" t="s">
        <v>121</v>
      </c>
      <c r="DW122" s="914"/>
      <c r="DX122" s="914"/>
      <c r="DY122" s="914"/>
      <c r="DZ122" s="915"/>
    </row>
    <row r="123" spans="1:130" s="212" customFormat="1" ht="26.25" customHeight="1" x14ac:dyDescent="0.15">
      <c r="A123" s="1044"/>
      <c r="B123" s="936"/>
      <c r="C123" s="909" t="s">
        <v>435</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t="s">
        <v>121</v>
      </c>
      <c r="AB123" s="946"/>
      <c r="AC123" s="946"/>
      <c r="AD123" s="946"/>
      <c r="AE123" s="947"/>
      <c r="AF123" s="948" t="s">
        <v>121</v>
      </c>
      <c r="AG123" s="946"/>
      <c r="AH123" s="946"/>
      <c r="AI123" s="946"/>
      <c r="AJ123" s="947"/>
      <c r="AK123" s="948" t="s">
        <v>121</v>
      </c>
      <c r="AL123" s="946"/>
      <c r="AM123" s="946"/>
      <c r="AN123" s="946"/>
      <c r="AO123" s="947"/>
      <c r="AP123" s="949" t="s">
        <v>121</v>
      </c>
      <c r="AQ123" s="950"/>
      <c r="AR123" s="950"/>
      <c r="AS123" s="950"/>
      <c r="AT123" s="951"/>
      <c r="AU123" s="984"/>
      <c r="AV123" s="985"/>
      <c r="AW123" s="985"/>
      <c r="AX123" s="985"/>
      <c r="AY123" s="985"/>
      <c r="AZ123" s="235" t="s">
        <v>177</v>
      </c>
      <c r="BA123" s="235"/>
      <c r="BB123" s="235"/>
      <c r="BC123" s="235"/>
      <c r="BD123" s="235"/>
      <c r="BE123" s="235"/>
      <c r="BF123" s="235"/>
      <c r="BG123" s="235"/>
      <c r="BH123" s="235"/>
      <c r="BI123" s="235"/>
      <c r="BJ123" s="235"/>
      <c r="BK123" s="235"/>
      <c r="BL123" s="235"/>
      <c r="BM123" s="235"/>
      <c r="BN123" s="235"/>
      <c r="BO123" s="964" t="s">
        <v>449</v>
      </c>
      <c r="BP123" s="992"/>
      <c r="BQ123" s="1050">
        <v>12263703</v>
      </c>
      <c r="BR123" s="1051"/>
      <c r="BS123" s="1051"/>
      <c r="BT123" s="1051"/>
      <c r="BU123" s="1051"/>
      <c r="BV123" s="1051">
        <v>11330376</v>
      </c>
      <c r="BW123" s="1051"/>
      <c r="BX123" s="1051"/>
      <c r="BY123" s="1051"/>
      <c r="BZ123" s="1051"/>
      <c r="CA123" s="1051">
        <v>11398916</v>
      </c>
      <c r="CB123" s="1051"/>
      <c r="CC123" s="1051"/>
      <c r="CD123" s="1051"/>
      <c r="CE123" s="1051"/>
      <c r="CF123" s="988"/>
      <c r="CG123" s="989"/>
      <c r="CH123" s="989"/>
      <c r="CI123" s="989"/>
      <c r="CJ123" s="990"/>
      <c r="CK123" s="996"/>
      <c r="CL123" s="997"/>
      <c r="CM123" s="997"/>
      <c r="CN123" s="997"/>
      <c r="CO123" s="998"/>
      <c r="CP123" s="1006" t="s">
        <v>390</v>
      </c>
      <c r="CQ123" s="1007"/>
      <c r="CR123" s="1007"/>
      <c r="CS123" s="1007"/>
      <c r="CT123" s="1007"/>
      <c r="CU123" s="1007"/>
      <c r="CV123" s="1007"/>
      <c r="CW123" s="1007"/>
      <c r="CX123" s="1007"/>
      <c r="CY123" s="1007"/>
      <c r="CZ123" s="1007"/>
      <c r="DA123" s="1007"/>
      <c r="DB123" s="1007"/>
      <c r="DC123" s="1007"/>
      <c r="DD123" s="1007"/>
      <c r="DE123" s="1007"/>
      <c r="DF123" s="1008"/>
      <c r="DG123" s="945" t="s">
        <v>121</v>
      </c>
      <c r="DH123" s="946"/>
      <c r="DI123" s="946"/>
      <c r="DJ123" s="946"/>
      <c r="DK123" s="947"/>
      <c r="DL123" s="948" t="s">
        <v>121</v>
      </c>
      <c r="DM123" s="946"/>
      <c r="DN123" s="946"/>
      <c r="DO123" s="946"/>
      <c r="DP123" s="947"/>
      <c r="DQ123" s="948" t="s">
        <v>121</v>
      </c>
      <c r="DR123" s="946"/>
      <c r="DS123" s="946"/>
      <c r="DT123" s="946"/>
      <c r="DU123" s="947"/>
      <c r="DV123" s="949" t="s">
        <v>121</v>
      </c>
      <c r="DW123" s="950"/>
      <c r="DX123" s="950"/>
      <c r="DY123" s="950"/>
      <c r="DZ123" s="951"/>
    </row>
    <row r="124" spans="1:130" s="212" customFormat="1" ht="26.25" customHeight="1" thickBot="1" x14ac:dyDescent="0.2">
      <c r="A124" s="1044"/>
      <c r="B124" s="936"/>
      <c r="C124" s="909" t="s">
        <v>438</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121</v>
      </c>
      <c r="AB124" s="946"/>
      <c r="AC124" s="946"/>
      <c r="AD124" s="946"/>
      <c r="AE124" s="947"/>
      <c r="AF124" s="948" t="s">
        <v>121</v>
      </c>
      <c r="AG124" s="946"/>
      <c r="AH124" s="946"/>
      <c r="AI124" s="946"/>
      <c r="AJ124" s="947"/>
      <c r="AK124" s="948" t="s">
        <v>121</v>
      </c>
      <c r="AL124" s="946"/>
      <c r="AM124" s="946"/>
      <c r="AN124" s="946"/>
      <c r="AO124" s="947"/>
      <c r="AP124" s="949" t="s">
        <v>121</v>
      </c>
      <c r="AQ124" s="950"/>
      <c r="AR124" s="950"/>
      <c r="AS124" s="950"/>
      <c r="AT124" s="951"/>
      <c r="AU124" s="1046" t="s">
        <v>450</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t="s">
        <v>121</v>
      </c>
      <c r="BR124" s="1014"/>
      <c r="BS124" s="1014"/>
      <c r="BT124" s="1014"/>
      <c r="BU124" s="1014"/>
      <c r="BV124" s="1014" t="s">
        <v>121</v>
      </c>
      <c r="BW124" s="1014"/>
      <c r="BX124" s="1014"/>
      <c r="BY124" s="1014"/>
      <c r="BZ124" s="1014"/>
      <c r="CA124" s="1014" t="s">
        <v>121</v>
      </c>
      <c r="CB124" s="1014"/>
      <c r="CC124" s="1014"/>
      <c r="CD124" s="1014"/>
      <c r="CE124" s="1014"/>
      <c r="CF124" s="1015"/>
      <c r="CG124" s="1016"/>
      <c r="CH124" s="1016"/>
      <c r="CI124" s="1016"/>
      <c r="CJ124" s="1017"/>
      <c r="CK124" s="999"/>
      <c r="CL124" s="999"/>
      <c r="CM124" s="999"/>
      <c r="CN124" s="999"/>
      <c r="CO124" s="1000"/>
      <c r="CP124" s="1006" t="s">
        <v>451</v>
      </c>
      <c r="CQ124" s="1007"/>
      <c r="CR124" s="1007"/>
      <c r="CS124" s="1007"/>
      <c r="CT124" s="1007"/>
      <c r="CU124" s="1007"/>
      <c r="CV124" s="1007"/>
      <c r="CW124" s="1007"/>
      <c r="CX124" s="1007"/>
      <c r="CY124" s="1007"/>
      <c r="CZ124" s="1007"/>
      <c r="DA124" s="1007"/>
      <c r="DB124" s="1007"/>
      <c r="DC124" s="1007"/>
      <c r="DD124" s="1007"/>
      <c r="DE124" s="1007"/>
      <c r="DF124" s="1008"/>
      <c r="DG124" s="991">
        <v>2090008</v>
      </c>
      <c r="DH124" s="973"/>
      <c r="DI124" s="973"/>
      <c r="DJ124" s="973"/>
      <c r="DK124" s="974"/>
      <c r="DL124" s="972" t="s">
        <v>121</v>
      </c>
      <c r="DM124" s="973"/>
      <c r="DN124" s="973"/>
      <c r="DO124" s="973"/>
      <c r="DP124" s="974"/>
      <c r="DQ124" s="972" t="s">
        <v>121</v>
      </c>
      <c r="DR124" s="973"/>
      <c r="DS124" s="973"/>
      <c r="DT124" s="973"/>
      <c r="DU124" s="974"/>
      <c r="DV124" s="975" t="s">
        <v>121</v>
      </c>
      <c r="DW124" s="976"/>
      <c r="DX124" s="976"/>
      <c r="DY124" s="976"/>
      <c r="DZ124" s="977"/>
    </row>
    <row r="125" spans="1:130" s="212" customFormat="1" ht="26.25" customHeight="1" x14ac:dyDescent="0.15">
      <c r="A125" s="1044"/>
      <c r="B125" s="936"/>
      <c r="C125" s="909" t="s">
        <v>440</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121</v>
      </c>
      <c r="AB125" s="946"/>
      <c r="AC125" s="946"/>
      <c r="AD125" s="946"/>
      <c r="AE125" s="947"/>
      <c r="AF125" s="948" t="s">
        <v>121</v>
      </c>
      <c r="AG125" s="946"/>
      <c r="AH125" s="946"/>
      <c r="AI125" s="946"/>
      <c r="AJ125" s="947"/>
      <c r="AK125" s="948" t="s">
        <v>121</v>
      </c>
      <c r="AL125" s="946"/>
      <c r="AM125" s="946"/>
      <c r="AN125" s="946"/>
      <c r="AO125" s="947"/>
      <c r="AP125" s="949" t="s">
        <v>121</v>
      </c>
      <c r="AQ125" s="950"/>
      <c r="AR125" s="950"/>
      <c r="AS125" s="950"/>
      <c r="AT125" s="951"/>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9" t="s">
        <v>452</v>
      </c>
      <c r="CL125" s="994"/>
      <c r="CM125" s="994"/>
      <c r="CN125" s="994"/>
      <c r="CO125" s="995"/>
      <c r="CP125" s="916" t="s">
        <v>453</v>
      </c>
      <c r="CQ125" s="884"/>
      <c r="CR125" s="884"/>
      <c r="CS125" s="884"/>
      <c r="CT125" s="884"/>
      <c r="CU125" s="884"/>
      <c r="CV125" s="884"/>
      <c r="CW125" s="884"/>
      <c r="CX125" s="884"/>
      <c r="CY125" s="884"/>
      <c r="CZ125" s="884"/>
      <c r="DA125" s="884"/>
      <c r="DB125" s="884"/>
      <c r="DC125" s="884"/>
      <c r="DD125" s="884"/>
      <c r="DE125" s="884"/>
      <c r="DF125" s="885"/>
      <c r="DG125" s="917" t="s">
        <v>121</v>
      </c>
      <c r="DH125" s="918"/>
      <c r="DI125" s="918"/>
      <c r="DJ125" s="918"/>
      <c r="DK125" s="918"/>
      <c r="DL125" s="918" t="s">
        <v>121</v>
      </c>
      <c r="DM125" s="918"/>
      <c r="DN125" s="918"/>
      <c r="DO125" s="918"/>
      <c r="DP125" s="918"/>
      <c r="DQ125" s="918" t="s">
        <v>121</v>
      </c>
      <c r="DR125" s="918"/>
      <c r="DS125" s="918"/>
      <c r="DT125" s="918"/>
      <c r="DU125" s="918"/>
      <c r="DV125" s="919" t="s">
        <v>121</v>
      </c>
      <c r="DW125" s="919"/>
      <c r="DX125" s="919"/>
      <c r="DY125" s="919"/>
      <c r="DZ125" s="920"/>
    </row>
    <row r="126" spans="1:130" s="212" customFormat="1" ht="26.25" customHeight="1" thickBot="1" x14ac:dyDescent="0.2">
      <c r="A126" s="1044"/>
      <c r="B126" s="936"/>
      <c r="C126" s="909" t="s">
        <v>442</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t="s">
        <v>121</v>
      </c>
      <c r="AB126" s="946"/>
      <c r="AC126" s="946"/>
      <c r="AD126" s="946"/>
      <c r="AE126" s="947"/>
      <c r="AF126" s="948" t="s">
        <v>121</v>
      </c>
      <c r="AG126" s="946"/>
      <c r="AH126" s="946"/>
      <c r="AI126" s="946"/>
      <c r="AJ126" s="947"/>
      <c r="AK126" s="948" t="s">
        <v>121</v>
      </c>
      <c r="AL126" s="946"/>
      <c r="AM126" s="946"/>
      <c r="AN126" s="946"/>
      <c r="AO126" s="947"/>
      <c r="AP126" s="949" t="s">
        <v>121</v>
      </c>
      <c r="AQ126" s="950"/>
      <c r="AR126" s="950"/>
      <c r="AS126" s="950"/>
      <c r="AT126" s="95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0"/>
      <c r="CL126" s="997"/>
      <c r="CM126" s="997"/>
      <c r="CN126" s="997"/>
      <c r="CO126" s="998"/>
      <c r="CP126" s="909" t="s">
        <v>454</v>
      </c>
      <c r="CQ126" s="910"/>
      <c r="CR126" s="910"/>
      <c r="CS126" s="910"/>
      <c r="CT126" s="910"/>
      <c r="CU126" s="910"/>
      <c r="CV126" s="910"/>
      <c r="CW126" s="910"/>
      <c r="CX126" s="910"/>
      <c r="CY126" s="910"/>
      <c r="CZ126" s="910"/>
      <c r="DA126" s="910"/>
      <c r="DB126" s="910"/>
      <c r="DC126" s="910"/>
      <c r="DD126" s="910"/>
      <c r="DE126" s="910"/>
      <c r="DF126" s="911"/>
      <c r="DG126" s="912" t="s">
        <v>121</v>
      </c>
      <c r="DH126" s="913"/>
      <c r="DI126" s="913"/>
      <c r="DJ126" s="913"/>
      <c r="DK126" s="913"/>
      <c r="DL126" s="913" t="s">
        <v>121</v>
      </c>
      <c r="DM126" s="913"/>
      <c r="DN126" s="913"/>
      <c r="DO126" s="913"/>
      <c r="DP126" s="913"/>
      <c r="DQ126" s="913" t="s">
        <v>121</v>
      </c>
      <c r="DR126" s="913"/>
      <c r="DS126" s="913"/>
      <c r="DT126" s="913"/>
      <c r="DU126" s="913"/>
      <c r="DV126" s="914" t="s">
        <v>121</v>
      </c>
      <c r="DW126" s="914"/>
      <c r="DX126" s="914"/>
      <c r="DY126" s="914"/>
      <c r="DZ126" s="915"/>
    </row>
    <row r="127" spans="1:130" s="212" customFormat="1" ht="26.25" customHeight="1" x14ac:dyDescent="0.15">
      <c r="A127" s="1045"/>
      <c r="B127" s="938"/>
      <c r="C127" s="960" t="s">
        <v>455</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t="s">
        <v>121</v>
      </c>
      <c r="AB127" s="946"/>
      <c r="AC127" s="946"/>
      <c r="AD127" s="946"/>
      <c r="AE127" s="947"/>
      <c r="AF127" s="948" t="s">
        <v>121</v>
      </c>
      <c r="AG127" s="946"/>
      <c r="AH127" s="946"/>
      <c r="AI127" s="946"/>
      <c r="AJ127" s="947"/>
      <c r="AK127" s="948" t="s">
        <v>121</v>
      </c>
      <c r="AL127" s="946"/>
      <c r="AM127" s="946"/>
      <c r="AN127" s="946"/>
      <c r="AO127" s="947"/>
      <c r="AP127" s="949" t="s">
        <v>121</v>
      </c>
      <c r="AQ127" s="950"/>
      <c r="AR127" s="950"/>
      <c r="AS127" s="950"/>
      <c r="AT127" s="951"/>
      <c r="AU127" s="214"/>
      <c r="AV127" s="214"/>
      <c r="AW127" s="214"/>
      <c r="AX127" s="1018" t="s">
        <v>456</v>
      </c>
      <c r="AY127" s="1019"/>
      <c r="AZ127" s="1019"/>
      <c r="BA127" s="1019"/>
      <c r="BB127" s="1019"/>
      <c r="BC127" s="1019"/>
      <c r="BD127" s="1019"/>
      <c r="BE127" s="1020"/>
      <c r="BF127" s="1021" t="s">
        <v>457</v>
      </c>
      <c r="BG127" s="1019"/>
      <c r="BH127" s="1019"/>
      <c r="BI127" s="1019"/>
      <c r="BJ127" s="1019"/>
      <c r="BK127" s="1019"/>
      <c r="BL127" s="1020"/>
      <c r="BM127" s="1021" t="s">
        <v>458</v>
      </c>
      <c r="BN127" s="1019"/>
      <c r="BO127" s="1019"/>
      <c r="BP127" s="1019"/>
      <c r="BQ127" s="1019"/>
      <c r="BR127" s="1019"/>
      <c r="BS127" s="1020"/>
      <c r="BT127" s="1021" t="s">
        <v>459</v>
      </c>
      <c r="BU127" s="1019"/>
      <c r="BV127" s="1019"/>
      <c r="BW127" s="1019"/>
      <c r="BX127" s="1019"/>
      <c r="BY127" s="1019"/>
      <c r="BZ127" s="1042"/>
      <c r="CA127" s="214"/>
      <c r="CB127" s="214"/>
      <c r="CC127" s="214"/>
      <c r="CD127" s="237"/>
      <c r="CE127" s="237"/>
      <c r="CF127" s="237"/>
      <c r="CG127" s="214"/>
      <c r="CH127" s="214"/>
      <c r="CI127" s="214"/>
      <c r="CJ127" s="236"/>
      <c r="CK127" s="1010"/>
      <c r="CL127" s="997"/>
      <c r="CM127" s="997"/>
      <c r="CN127" s="997"/>
      <c r="CO127" s="998"/>
      <c r="CP127" s="909" t="s">
        <v>460</v>
      </c>
      <c r="CQ127" s="910"/>
      <c r="CR127" s="910"/>
      <c r="CS127" s="910"/>
      <c r="CT127" s="910"/>
      <c r="CU127" s="910"/>
      <c r="CV127" s="910"/>
      <c r="CW127" s="910"/>
      <c r="CX127" s="910"/>
      <c r="CY127" s="910"/>
      <c r="CZ127" s="910"/>
      <c r="DA127" s="910"/>
      <c r="DB127" s="910"/>
      <c r="DC127" s="910"/>
      <c r="DD127" s="910"/>
      <c r="DE127" s="910"/>
      <c r="DF127" s="911"/>
      <c r="DG127" s="912" t="s">
        <v>121</v>
      </c>
      <c r="DH127" s="913"/>
      <c r="DI127" s="913"/>
      <c r="DJ127" s="913"/>
      <c r="DK127" s="913"/>
      <c r="DL127" s="913" t="s">
        <v>121</v>
      </c>
      <c r="DM127" s="913"/>
      <c r="DN127" s="913"/>
      <c r="DO127" s="913"/>
      <c r="DP127" s="913"/>
      <c r="DQ127" s="913" t="s">
        <v>121</v>
      </c>
      <c r="DR127" s="913"/>
      <c r="DS127" s="913"/>
      <c r="DT127" s="913"/>
      <c r="DU127" s="913"/>
      <c r="DV127" s="914" t="s">
        <v>121</v>
      </c>
      <c r="DW127" s="914"/>
      <c r="DX127" s="914"/>
      <c r="DY127" s="914"/>
      <c r="DZ127" s="915"/>
    </row>
    <row r="128" spans="1:130" s="212" customFormat="1" ht="26.25" customHeight="1" thickBot="1" x14ac:dyDescent="0.2">
      <c r="A128" s="1028" t="s">
        <v>461</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462</v>
      </c>
      <c r="X128" s="1030"/>
      <c r="Y128" s="1030"/>
      <c r="Z128" s="1031"/>
      <c r="AA128" s="1032">
        <v>53035</v>
      </c>
      <c r="AB128" s="1033"/>
      <c r="AC128" s="1033"/>
      <c r="AD128" s="1033"/>
      <c r="AE128" s="1034"/>
      <c r="AF128" s="1035">
        <v>67386</v>
      </c>
      <c r="AG128" s="1033"/>
      <c r="AH128" s="1033"/>
      <c r="AI128" s="1033"/>
      <c r="AJ128" s="1034"/>
      <c r="AK128" s="1035">
        <v>68467</v>
      </c>
      <c r="AL128" s="1033"/>
      <c r="AM128" s="1033"/>
      <c r="AN128" s="1033"/>
      <c r="AO128" s="1034"/>
      <c r="AP128" s="1036"/>
      <c r="AQ128" s="1037"/>
      <c r="AR128" s="1037"/>
      <c r="AS128" s="1037"/>
      <c r="AT128" s="1038"/>
      <c r="AU128" s="214"/>
      <c r="AV128" s="214"/>
      <c r="AW128" s="214"/>
      <c r="AX128" s="883" t="s">
        <v>463</v>
      </c>
      <c r="AY128" s="884"/>
      <c r="AZ128" s="884"/>
      <c r="BA128" s="884"/>
      <c r="BB128" s="884"/>
      <c r="BC128" s="884"/>
      <c r="BD128" s="884"/>
      <c r="BE128" s="885"/>
      <c r="BF128" s="1039" t="s">
        <v>121</v>
      </c>
      <c r="BG128" s="1040"/>
      <c r="BH128" s="1040"/>
      <c r="BI128" s="1040"/>
      <c r="BJ128" s="1040"/>
      <c r="BK128" s="1040"/>
      <c r="BL128" s="1041"/>
      <c r="BM128" s="1039">
        <v>15</v>
      </c>
      <c r="BN128" s="1040"/>
      <c r="BO128" s="1040"/>
      <c r="BP128" s="1040"/>
      <c r="BQ128" s="1040"/>
      <c r="BR128" s="1040"/>
      <c r="BS128" s="1041"/>
      <c r="BT128" s="1039">
        <v>20</v>
      </c>
      <c r="BU128" s="1040"/>
      <c r="BV128" s="1040"/>
      <c r="BW128" s="1040"/>
      <c r="BX128" s="1040"/>
      <c r="BY128" s="1040"/>
      <c r="BZ128" s="1063"/>
      <c r="CA128" s="237"/>
      <c r="CB128" s="237"/>
      <c r="CC128" s="237"/>
      <c r="CD128" s="237"/>
      <c r="CE128" s="237"/>
      <c r="CF128" s="237"/>
      <c r="CG128" s="214"/>
      <c r="CH128" s="214"/>
      <c r="CI128" s="214"/>
      <c r="CJ128" s="236"/>
      <c r="CK128" s="1011"/>
      <c r="CL128" s="1012"/>
      <c r="CM128" s="1012"/>
      <c r="CN128" s="1012"/>
      <c r="CO128" s="1013"/>
      <c r="CP128" s="1022" t="s">
        <v>464</v>
      </c>
      <c r="CQ128" s="713"/>
      <c r="CR128" s="713"/>
      <c r="CS128" s="713"/>
      <c r="CT128" s="713"/>
      <c r="CU128" s="713"/>
      <c r="CV128" s="713"/>
      <c r="CW128" s="713"/>
      <c r="CX128" s="713"/>
      <c r="CY128" s="713"/>
      <c r="CZ128" s="713"/>
      <c r="DA128" s="713"/>
      <c r="DB128" s="713"/>
      <c r="DC128" s="713"/>
      <c r="DD128" s="713"/>
      <c r="DE128" s="713"/>
      <c r="DF128" s="1023"/>
      <c r="DG128" s="1024">
        <v>4230</v>
      </c>
      <c r="DH128" s="1025"/>
      <c r="DI128" s="1025"/>
      <c r="DJ128" s="1025"/>
      <c r="DK128" s="1025"/>
      <c r="DL128" s="1025">
        <v>11808</v>
      </c>
      <c r="DM128" s="1025"/>
      <c r="DN128" s="1025"/>
      <c r="DO128" s="1025"/>
      <c r="DP128" s="1025"/>
      <c r="DQ128" s="1025">
        <v>3638</v>
      </c>
      <c r="DR128" s="1025"/>
      <c r="DS128" s="1025"/>
      <c r="DT128" s="1025"/>
      <c r="DU128" s="1025"/>
      <c r="DV128" s="1026">
        <v>0.1</v>
      </c>
      <c r="DW128" s="1026"/>
      <c r="DX128" s="1026"/>
      <c r="DY128" s="1026"/>
      <c r="DZ128" s="1027"/>
    </row>
    <row r="129" spans="1:131" s="212" customFormat="1" ht="26.25" customHeight="1" x14ac:dyDescent="0.15">
      <c r="A129" s="921" t="s">
        <v>102</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465</v>
      </c>
      <c r="X129" s="1058"/>
      <c r="Y129" s="1058"/>
      <c r="Z129" s="1059"/>
      <c r="AA129" s="945">
        <v>3901574</v>
      </c>
      <c r="AB129" s="946"/>
      <c r="AC129" s="946"/>
      <c r="AD129" s="946"/>
      <c r="AE129" s="947"/>
      <c r="AF129" s="948">
        <v>3950992</v>
      </c>
      <c r="AG129" s="946"/>
      <c r="AH129" s="946"/>
      <c r="AI129" s="946"/>
      <c r="AJ129" s="947"/>
      <c r="AK129" s="948">
        <v>4112518</v>
      </c>
      <c r="AL129" s="946"/>
      <c r="AM129" s="946"/>
      <c r="AN129" s="946"/>
      <c r="AO129" s="947"/>
      <c r="AP129" s="1060"/>
      <c r="AQ129" s="1061"/>
      <c r="AR129" s="1061"/>
      <c r="AS129" s="1061"/>
      <c r="AT129" s="1062"/>
      <c r="AU129" s="215"/>
      <c r="AV129" s="215"/>
      <c r="AW129" s="215"/>
      <c r="AX129" s="1052" t="s">
        <v>466</v>
      </c>
      <c r="AY129" s="910"/>
      <c r="AZ129" s="910"/>
      <c r="BA129" s="910"/>
      <c r="BB129" s="910"/>
      <c r="BC129" s="910"/>
      <c r="BD129" s="910"/>
      <c r="BE129" s="911"/>
      <c r="BF129" s="1053" t="s">
        <v>121</v>
      </c>
      <c r="BG129" s="1054"/>
      <c r="BH129" s="1054"/>
      <c r="BI129" s="1054"/>
      <c r="BJ129" s="1054"/>
      <c r="BK129" s="1054"/>
      <c r="BL129" s="1055"/>
      <c r="BM129" s="1053">
        <v>20</v>
      </c>
      <c r="BN129" s="1054"/>
      <c r="BO129" s="1054"/>
      <c r="BP129" s="1054"/>
      <c r="BQ129" s="1054"/>
      <c r="BR129" s="1054"/>
      <c r="BS129" s="1055"/>
      <c r="BT129" s="1053">
        <v>30</v>
      </c>
      <c r="BU129" s="1054"/>
      <c r="BV129" s="1054"/>
      <c r="BW129" s="1054"/>
      <c r="BX129" s="1054"/>
      <c r="BY129" s="1054"/>
      <c r="BZ129" s="105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21" t="s">
        <v>467</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468</v>
      </c>
      <c r="X130" s="1058"/>
      <c r="Y130" s="1058"/>
      <c r="Z130" s="1059"/>
      <c r="AA130" s="945">
        <v>367955</v>
      </c>
      <c r="AB130" s="946"/>
      <c r="AC130" s="946"/>
      <c r="AD130" s="946"/>
      <c r="AE130" s="947"/>
      <c r="AF130" s="948">
        <v>365245</v>
      </c>
      <c r="AG130" s="946"/>
      <c r="AH130" s="946"/>
      <c r="AI130" s="946"/>
      <c r="AJ130" s="947"/>
      <c r="AK130" s="948">
        <v>367488</v>
      </c>
      <c r="AL130" s="946"/>
      <c r="AM130" s="946"/>
      <c r="AN130" s="946"/>
      <c r="AO130" s="947"/>
      <c r="AP130" s="1060"/>
      <c r="AQ130" s="1061"/>
      <c r="AR130" s="1061"/>
      <c r="AS130" s="1061"/>
      <c r="AT130" s="1062"/>
      <c r="AU130" s="215"/>
      <c r="AV130" s="215"/>
      <c r="AW130" s="215"/>
      <c r="AX130" s="1052" t="s">
        <v>469</v>
      </c>
      <c r="AY130" s="910"/>
      <c r="AZ130" s="910"/>
      <c r="BA130" s="910"/>
      <c r="BB130" s="910"/>
      <c r="BC130" s="910"/>
      <c r="BD130" s="910"/>
      <c r="BE130" s="911"/>
      <c r="BF130" s="1088">
        <v>9</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470</v>
      </c>
      <c r="X131" s="1095"/>
      <c r="Y131" s="1095"/>
      <c r="Z131" s="1096"/>
      <c r="AA131" s="991">
        <v>3533619</v>
      </c>
      <c r="AB131" s="973"/>
      <c r="AC131" s="973"/>
      <c r="AD131" s="973"/>
      <c r="AE131" s="974"/>
      <c r="AF131" s="972">
        <v>3585747</v>
      </c>
      <c r="AG131" s="973"/>
      <c r="AH131" s="973"/>
      <c r="AI131" s="973"/>
      <c r="AJ131" s="974"/>
      <c r="AK131" s="972">
        <v>3745030</v>
      </c>
      <c r="AL131" s="973"/>
      <c r="AM131" s="973"/>
      <c r="AN131" s="973"/>
      <c r="AO131" s="974"/>
      <c r="AP131" s="1097"/>
      <c r="AQ131" s="1098"/>
      <c r="AR131" s="1098"/>
      <c r="AS131" s="1098"/>
      <c r="AT131" s="1099"/>
      <c r="AU131" s="215"/>
      <c r="AV131" s="215"/>
      <c r="AW131" s="215"/>
      <c r="AX131" s="1070" t="s">
        <v>471</v>
      </c>
      <c r="AY131" s="713"/>
      <c r="AZ131" s="713"/>
      <c r="BA131" s="713"/>
      <c r="BB131" s="713"/>
      <c r="BC131" s="713"/>
      <c r="BD131" s="713"/>
      <c r="BE131" s="1023"/>
      <c r="BF131" s="1071" t="s">
        <v>121</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077" t="s">
        <v>472</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473</v>
      </c>
      <c r="W132" s="1081"/>
      <c r="X132" s="1081"/>
      <c r="Y132" s="1081"/>
      <c r="Z132" s="1082"/>
      <c r="AA132" s="1083">
        <v>8.8122403689999995</v>
      </c>
      <c r="AB132" s="1084"/>
      <c r="AC132" s="1084"/>
      <c r="AD132" s="1084"/>
      <c r="AE132" s="1085"/>
      <c r="AF132" s="1086">
        <v>8.9803324109999991</v>
      </c>
      <c r="AG132" s="1084"/>
      <c r="AH132" s="1084"/>
      <c r="AI132" s="1084"/>
      <c r="AJ132" s="1085"/>
      <c r="AK132" s="1086">
        <v>9.5005113439999995</v>
      </c>
      <c r="AL132" s="1084"/>
      <c r="AM132" s="1084"/>
      <c r="AN132" s="1084"/>
      <c r="AO132" s="1085"/>
      <c r="AP132" s="988"/>
      <c r="AQ132" s="989"/>
      <c r="AR132" s="989"/>
      <c r="AS132" s="989"/>
      <c r="AT132" s="10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474</v>
      </c>
      <c r="W133" s="1064"/>
      <c r="X133" s="1064"/>
      <c r="Y133" s="1064"/>
      <c r="Z133" s="1065"/>
      <c r="AA133" s="1066">
        <v>8.1</v>
      </c>
      <c r="AB133" s="1067"/>
      <c r="AC133" s="1067"/>
      <c r="AD133" s="1067"/>
      <c r="AE133" s="1068"/>
      <c r="AF133" s="1066">
        <v>8.4</v>
      </c>
      <c r="AG133" s="1067"/>
      <c r="AH133" s="1067"/>
      <c r="AI133" s="1067"/>
      <c r="AJ133" s="1068"/>
      <c r="AK133" s="1066">
        <v>9</v>
      </c>
      <c r="AL133" s="1067"/>
      <c r="AM133" s="1067"/>
      <c r="AN133" s="1067"/>
      <c r="AO133" s="1068"/>
      <c r="AP133" s="1015"/>
      <c r="AQ133" s="1016"/>
      <c r="AR133" s="1016"/>
      <c r="AS133" s="1016"/>
      <c r="AT133" s="106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9JkTp50aOEWTj3nQl3a+ehKd1jHVAiPa7/V+nUlOgdkxCLhHaKxjudTHM7/GIEsvAeRHo+O43hlIVy+lLloLKQ==" saltValue="9AQmJSw2dUAo/kob79yxC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7"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40" zoomScaleNormal="85" zoomScaleSheetLayoutView="40" workbookViewId="0">
      <selection activeCell="B1" sqref="B1:DI1"/>
    </sheetView>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475</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a/Bz9GZffPGxrvEWX5IYn26lhUfoZfHdhvZedOywzpsNDbbI80TSonYioa8cYX78QmbogtYUnSP/yPiwxSFDTg==" saltValue="ENaS8FXSH5kTRpDxvgo3/Q=="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40" zoomScaleNormal="40" zoomScaleSheetLayoutView="55" workbookViewId="0">
      <selection activeCell="B1" sqref="B1:DI1"/>
    </sheetView>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7uyc1AnKKeMCp5jwCrrWUM2n1fjwvay9wSJKD2/qkABUk+ljFBeoi01tDAF6lmvlK/NeutnFdW/5ifpciG1HLQ==" saltValue="0JZx412BHNxF22FH2UsBg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40" zoomScaleSheetLayoutView="40" workbookViewId="0">
      <selection activeCell="AK46" sqref="A39:AN46"/>
    </sheetView>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477</v>
      </c>
      <c r="AL6" s="248"/>
      <c r="AM6" s="248"/>
      <c r="AN6" s="248"/>
    </row>
    <row r="7" spans="1:46" ht="13.5" customHeight="1" x14ac:dyDescent="0.15">
      <c r="A7" s="247"/>
      <c r="AK7" s="250"/>
      <c r="AL7" s="251"/>
      <c r="AM7" s="251"/>
      <c r="AN7" s="252"/>
      <c r="AO7" s="1101" t="s">
        <v>478</v>
      </c>
      <c r="AP7" s="253"/>
      <c r="AQ7" s="254" t="s">
        <v>479</v>
      </c>
      <c r="AR7" s="255"/>
    </row>
    <row r="8" spans="1:46" x14ac:dyDescent="0.15">
      <c r="A8" s="247"/>
      <c r="AK8" s="256"/>
      <c r="AL8" s="257"/>
      <c r="AM8" s="257"/>
      <c r="AN8" s="258"/>
      <c r="AO8" s="1102"/>
      <c r="AP8" s="259" t="s">
        <v>480</v>
      </c>
      <c r="AQ8" s="260" t="s">
        <v>481</v>
      </c>
      <c r="AR8" s="261" t="s">
        <v>482</v>
      </c>
    </row>
    <row r="9" spans="1:46" x14ac:dyDescent="0.15">
      <c r="A9" s="247"/>
      <c r="AK9" s="1103" t="s">
        <v>483</v>
      </c>
      <c r="AL9" s="1104"/>
      <c r="AM9" s="1104"/>
      <c r="AN9" s="1105"/>
      <c r="AO9" s="262">
        <v>981637</v>
      </c>
      <c r="AP9" s="262">
        <v>69565</v>
      </c>
      <c r="AQ9" s="263">
        <v>120794</v>
      </c>
      <c r="AR9" s="264">
        <v>-42.4</v>
      </c>
    </row>
    <row r="10" spans="1:46" ht="13.5" customHeight="1" x14ac:dyDescent="0.15">
      <c r="A10" s="247"/>
      <c r="AK10" s="1103" t="s">
        <v>484</v>
      </c>
      <c r="AL10" s="1104"/>
      <c r="AM10" s="1104"/>
      <c r="AN10" s="1105"/>
      <c r="AO10" s="265">
        <v>42853</v>
      </c>
      <c r="AP10" s="265">
        <v>3037</v>
      </c>
      <c r="AQ10" s="266">
        <v>16294</v>
      </c>
      <c r="AR10" s="267">
        <v>-81.400000000000006</v>
      </c>
    </row>
    <row r="11" spans="1:46" ht="13.5" customHeight="1" x14ac:dyDescent="0.15">
      <c r="A11" s="247"/>
      <c r="AK11" s="1103" t="s">
        <v>485</v>
      </c>
      <c r="AL11" s="1104"/>
      <c r="AM11" s="1104"/>
      <c r="AN11" s="1105"/>
      <c r="AO11" s="265" t="s">
        <v>486</v>
      </c>
      <c r="AP11" s="265" t="s">
        <v>486</v>
      </c>
      <c r="AQ11" s="266">
        <v>1928</v>
      </c>
      <c r="AR11" s="267" t="s">
        <v>486</v>
      </c>
    </row>
    <row r="12" spans="1:46" ht="13.5" customHeight="1" x14ac:dyDescent="0.15">
      <c r="A12" s="247"/>
      <c r="AK12" s="1103" t="s">
        <v>487</v>
      </c>
      <c r="AL12" s="1104"/>
      <c r="AM12" s="1104"/>
      <c r="AN12" s="1105"/>
      <c r="AO12" s="265" t="s">
        <v>486</v>
      </c>
      <c r="AP12" s="265" t="s">
        <v>486</v>
      </c>
      <c r="AQ12" s="266">
        <v>20</v>
      </c>
      <c r="AR12" s="267" t="s">
        <v>486</v>
      </c>
    </row>
    <row r="13" spans="1:46" ht="13.5" customHeight="1" x14ac:dyDescent="0.15">
      <c r="A13" s="247"/>
      <c r="AK13" s="1103" t="s">
        <v>488</v>
      </c>
      <c r="AL13" s="1104"/>
      <c r="AM13" s="1104"/>
      <c r="AN13" s="1105"/>
      <c r="AO13" s="265">
        <v>61753</v>
      </c>
      <c r="AP13" s="265">
        <v>4376</v>
      </c>
      <c r="AQ13" s="266">
        <v>4630</v>
      </c>
      <c r="AR13" s="267">
        <v>-5.5</v>
      </c>
    </row>
    <row r="14" spans="1:46" ht="13.5" customHeight="1" x14ac:dyDescent="0.15">
      <c r="A14" s="247"/>
      <c r="AK14" s="1103" t="s">
        <v>489</v>
      </c>
      <c r="AL14" s="1104"/>
      <c r="AM14" s="1104"/>
      <c r="AN14" s="1105"/>
      <c r="AO14" s="265">
        <v>63233</v>
      </c>
      <c r="AP14" s="265">
        <v>4481</v>
      </c>
      <c r="AQ14" s="266">
        <v>2459</v>
      </c>
      <c r="AR14" s="267">
        <v>82.2</v>
      </c>
    </row>
    <row r="15" spans="1:46" ht="13.5" customHeight="1" x14ac:dyDescent="0.15">
      <c r="A15" s="247"/>
      <c r="AK15" s="1106" t="s">
        <v>490</v>
      </c>
      <c r="AL15" s="1107"/>
      <c r="AM15" s="1107"/>
      <c r="AN15" s="1108"/>
      <c r="AO15" s="265">
        <v>-39879</v>
      </c>
      <c r="AP15" s="265">
        <v>-2826</v>
      </c>
      <c r="AQ15" s="266">
        <v>-7108</v>
      </c>
      <c r="AR15" s="267">
        <v>-60.2</v>
      </c>
    </row>
    <row r="16" spans="1:46" x14ac:dyDescent="0.15">
      <c r="A16" s="247"/>
      <c r="AK16" s="1106" t="s">
        <v>177</v>
      </c>
      <c r="AL16" s="1107"/>
      <c r="AM16" s="1107"/>
      <c r="AN16" s="1108"/>
      <c r="AO16" s="265">
        <v>1109597</v>
      </c>
      <c r="AP16" s="265">
        <v>78633</v>
      </c>
      <c r="AQ16" s="266">
        <v>139017</v>
      </c>
      <c r="AR16" s="267">
        <v>-43.4</v>
      </c>
    </row>
    <row r="17" spans="1:46" x14ac:dyDescent="0.15">
      <c r="A17" s="247"/>
    </row>
    <row r="18" spans="1:46" x14ac:dyDescent="0.15">
      <c r="A18" s="247"/>
      <c r="AQ18" s="268"/>
      <c r="AR18" s="268"/>
    </row>
    <row r="19" spans="1:46" x14ac:dyDescent="0.15">
      <c r="A19" s="247"/>
      <c r="AK19" s="243" t="s">
        <v>491</v>
      </c>
    </row>
    <row r="20" spans="1:46" x14ac:dyDescent="0.15">
      <c r="A20" s="247"/>
      <c r="AK20" s="269"/>
      <c r="AL20" s="270"/>
      <c r="AM20" s="270"/>
      <c r="AN20" s="271"/>
      <c r="AO20" s="272" t="s">
        <v>492</v>
      </c>
      <c r="AP20" s="273" t="s">
        <v>493</v>
      </c>
      <c r="AQ20" s="274" t="s">
        <v>494</v>
      </c>
      <c r="AR20" s="275"/>
    </row>
    <row r="21" spans="1:46" s="248" customFormat="1" x14ac:dyDescent="0.15">
      <c r="A21" s="276"/>
      <c r="AK21" s="1109" t="s">
        <v>495</v>
      </c>
      <c r="AL21" s="1110"/>
      <c r="AM21" s="1110"/>
      <c r="AN21" s="1111"/>
      <c r="AO21" s="277">
        <v>6.31</v>
      </c>
      <c r="AP21" s="278">
        <v>11.1</v>
      </c>
      <c r="AQ21" s="279">
        <v>-4.79</v>
      </c>
      <c r="AS21" s="280"/>
      <c r="AT21" s="276"/>
    </row>
    <row r="22" spans="1:46" s="248" customFormat="1" x14ac:dyDescent="0.15">
      <c r="A22" s="276"/>
      <c r="AK22" s="1109" t="s">
        <v>496</v>
      </c>
      <c r="AL22" s="1110"/>
      <c r="AM22" s="1110"/>
      <c r="AN22" s="1111"/>
      <c r="AO22" s="281">
        <v>99.2</v>
      </c>
      <c r="AP22" s="282">
        <v>96.5</v>
      </c>
      <c r="AQ22" s="283">
        <v>2.7</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00" t="s">
        <v>497</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x14ac:dyDescent="0.15">
      <c r="A27" s="288"/>
      <c r="AS27" s="243"/>
      <c r="AT27" s="243"/>
    </row>
    <row r="28" spans="1:46" ht="17.25" x14ac:dyDescent="0.15">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499</v>
      </c>
      <c r="AL29" s="248"/>
      <c r="AM29" s="248"/>
      <c r="AN29" s="248"/>
      <c r="AS29" s="290"/>
    </row>
    <row r="30" spans="1:46" ht="13.5" customHeight="1" x14ac:dyDescent="0.15">
      <c r="A30" s="247"/>
      <c r="AK30" s="250"/>
      <c r="AL30" s="251"/>
      <c r="AM30" s="251"/>
      <c r="AN30" s="252"/>
      <c r="AO30" s="1101" t="s">
        <v>478</v>
      </c>
      <c r="AP30" s="253"/>
      <c r="AQ30" s="254" t="s">
        <v>479</v>
      </c>
      <c r="AR30" s="255"/>
    </row>
    <row r="31" spans="1:46" x14ac:dyDescent="0.15">
      <c r="A31" s="247"/>
      <c r="AK31" s="256"/>
      <c r="AL31" s="257"/>
      <c r="AM31" s="257"/>
      <c r="AN31" s="258"/>
      <c r="AO31" s="1102"/>
      <c r="AP31" s="259" t="s">
        <v>480</v>
      </c>
      <c r="AQ31" s="260" t="s">
        <v>481</v>
      </c>
      <c r="AR31" s="261" t="s">
        <v>482</v>
      </c>
    </row>
    <row r="32" spans="1:46" ht="27" customHeight="1" x14ac:dyDescent="0.15">
      <c r="A32" s="247"/>
      <c r="AK32" s="1117" t="s">
        <v>500</v>
      </c>
      <c r="AL32" s="1118"/>
      <c r="AM32" s="1118"/>
      <c r="AN32" s="1119"/>
      <c r="AO32" s="291">
        <v>538172</v>
      </c>
      <c r="AP32" s="291">
        <v>38138</v>
      </c>
      <c r="AQ32" s="292">
        <v>62408</v>
      </c>
      <c r="AR32" s="293">
        <v>-38.9</v>
      </c>
    </row>
    <row r="33" spans="1:46" ht="13.5" customHeight="1" x14ac:dyDescent="0.15">
      <c r="A33" s="247"/>
      <c r="AK33" s="1117" t="s">
        <v>501</v>
      </c>
      <c r="AL33" s="1118"/>
      <c r="AM33" s="1118"/>
      <c r="AN33" s="1119"/>
      <c r="AO33" s="291" t="s">
        <v>486</v>
      </c>
      <c r="AP33" s="291" t="s">
        <v>486</v>
      </c>
      <c r="AQ33" s="292" t="s">
        <v>486</v>
      </c>
      <c r="AR33" s="293" t="s">
        <v>486</v>
      </c>
    </row>
    <row r="34" spans="1:46" ht="27" customHeight="1" x14ac:dyDescent="0.15">
      <c r="A34" s="247"/>
      <c r="AK34" s="1117" t="s">
        <v>502</v>
      </c>
      <c r="AL34" s="1118"/>
      <c r="AM34" s="1118"/>
      <c r="AN34" s="1119"/>
      <c r="AO34" s="291" t="s">
        <v>486</v>
      </c>
      <c r="AP34" s="291" t="s">
        <v>486</v>
      </c>
      <c r="AQ34" s="292">
        <v>4</v>
      </c>
      <c r="AR34" s="293" t="s">
        <v>486</v>
      </c>
    </row>
    <row r="35" spans="1:46" ht="27" customHeight="1" x14ac:dyDescent="0.15">
      <c r="A35" s="247"/>
      <c r="AK35" s="1117" t="s">
        <v>503</v>
      </c>
      <c r="AL35" s="1118"/>
      <c r="AM35" s="1118"/>
      <c r="AN35" s="1119"/>
      <c r="AO35" s="291">
        <v>176072</v>
      </c>
      <c r="AP35" s="291">
        <v>12478</v>
      </c>
      <c r="AQ35" s="292">
        <v>14219</v>
      </c>
      <c r="AR35" s="293">
        <v>-12.2</v>
      </c>
    </row>
    <row r="36" spans="1:46" ht="27" customHeight="1" x14ac:dyDescent="0.15">
      <c r="A36" s="247"/>
      <c r="AK36" s="1117" t="s">
        <v>504</v>
      </c>
      <c r="AL36" s="1118"/>
      <c r="AM36" s="1118"/>
      <c r="AN36" s="1119"/>
      <c r="AO36" s="291">
        <v>77508</v>
      </c>
      <c r="AP36" s="291">
        <v>5493</v>
      </c>
      <c r="AQ36" s="292">
        <v>4004</v>
      </c>
      <c r="AR36" s="293">
        <v>37.200000000000003</v>
      </c>
    </row>
    <row r="37" spans="1:46" ht="13.5" customHeight="1" x14ac:dyDescent="0.15">
      <c r="A37" s="247"/>
      <c r="AK37" s="1117" t="s">
        <v>505</v>
      </c>
      <c r="AL37" s="1118"/>
      <c r="AM37" s="1118"/>
      <c r="AN37" s="1119"/>
      <c r="AO37" s="291" t="s">
        <v>486</v>
      </c>
      <c r="AP37" s="291" t="s">
        <v>486</v>
      </c>
      <c r="AQ37" s="292">
        <v>309</v>
      </c>
      <c r="AR37" s="293" t="s">
        <v>486</v>
      </c>
    </row>
    <row r="38" spans="1:46" ht="27" customHeight="1" x14ac:dyDescent="0.15">
      <c r="A38" s="247"/>
      <c r="AK38" s="1120" t="s">
        <v>506</v>
      </c>
      <c r="AL38" s="1121"/>
      <c r="AM38" s="1121"/>
      <c r="AN38" s="1122"/>
      <c r="AO38" s="294" t="s">
        <v>486</v>
      </c>
      <c r="AP38" s="294" t="s">
        <v>486</v>
      </c>
      <c r="AQ38" s="295">
        <v>4</v>
      </c>
      <c r="AR38" s="283" t="s">
        <v>486</v>
      </c>
      <c r="AS38" s="290"/>
    </row>
    <row r="39" spans="1:46" x14ac:dyDescent="0.15">
      <c r="A39" s="247"/>
      <c r="AK39" s="1120" t="s">
        <v>507</v>
      </c>
      <c r="AL39" s="1121"/>
      <c r="AM39" s="1121"/>
      <c r="AN39" s="1122"/>
      <c r="AO39" s="291">
        <v>-68467</v>
      </c>
      <c r="AP39" s="291">
        <v>-4852</v>
      </c>
      <c r="AQ39" s="292">
        <v>-2554</v>
      </c>
      <c r="AR39" s="293">
        <v>90</v>
      </c>
      <c r="AS39" s="290"/>
    </row>
    <row r="40" spans="1:46" ht="27" customHeight="1" x14ac:dyDescent="0.15">
      <c r="A40" s="247"/>
      <c r="AK40" s="1117" t="s">
        <v>508</v>
      </c>
      <c r="AL40" s="1118"/>
      <c r="AM40" s="1118"/>
      <c r="AN40" s="1119"/>
      <c r="AO40" s="291">
        <v>-367488</v>
      </c>
      <c r="AP40" s="291">
        <v>-26043</v>
      </c>
      <c r="AQ40" s="292">
        <v>-52280</v>
      </c>
      <c r="AR40" s="293">
        <v>-50.2</v>
      </c>
      <c r="AS40" s="290"/>
    </row>
    <row r="41" spans="1:46" x14ac:dyDescent="0.15">
      <c r="A41" s="247"/>
      <c r="AK41" s="1123" t="s">
        <v>287</v>
      </c>
      <c r="AL41" s="1124"/>
      <c r="AM41" s="1124"/>
      <c r="AN41" s="1125"/>
      <c r="AO41" s="291">
        <v>355797</v>
      </c>
      <c r="AP41" s="291">
        <v>25214</v>
      </c>
      <c r="AQ41" s="292">
        <v>26115</v>
      </c>
      <c r="AR41" s="293">
        <v>-3.5</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509</v>
      </c>
    </row>
    <row r="48" spans="1:46" x14ac:dyDescent="0.15">
      <c r="A48" s="247"/>
      <c r="AK48" s="301" t="s">
        <v>510</v>
      </c>
      <c r="AL48" s="301"/>
      <c r="AM48" s="301"/>
      <c r="AN48" s="301"/>
      <c r="AO48" s="301"/>
      <c r="AP48" s="301"/>
      <c r="AQ48" s="302"/>
      <c r="AR48" s="301"/>
    </row>
    <row r="49" spans="1:44" ht="13.5" customHeight="1" x14ac:dyDescent="0.15">
      <c r="A49" s="247"/>
      <c r="AK49" s="303"/>
      <c r="AL49" s="304"/>
      <c r="AM49" s="1112" t="s">
        <v>478</v>
      </c>
      <c r="AN49" s="1114" t="s">
        <v>511</v>
      </c>
      <c r="AO49" s="1115"/>
      <c r="AP49" s="1115"/>
      <c r="AQ49" s="1115"/>
      <c r="AR49" s="1116"/>
    </row>
    <row r="50" spans="1:44" x14ac:dyDescent="0.15">
      <c r="A50" s="247"/>
      <c r="AK50" s="305"/>
      <c r="AL50" s="306"/>
      <c r="AM50" s="1113"/>
      <c r="AN50" s="307" t="s">
        <v>512</v>
      </c>
      <c r="AO50" s="308" t="s">
        <v>513</v>
      </c>
      <c r="AP50" s="309" t="s">
        <v>514</v>
      </c>
      <c r="AQ50" s="310" t="s">
        <v>515</v>
      </c>
      <c r="AR50" s="311" t="s">
        <v>516</v>
      </c>
    </row>
    <row r="51" spans="1:44" x14ac:dyDescent="0.15">
      <c r="A51" s="247"/>
      <c r="AK51" s="303" t="s">
        <v>517</v>
      </c>
      <c r="AL51" s="304"/>
      <c r="AM51" s="312">
        <v>1561836</v>
      </c>
      <c r="AN51" s="313">
        <v>107232</v>
      </c>
      <c r="AO51" s="314">
        <v>48.8</v>
      </c>
      <c r="AP51" s="315">
        <v>94796</v>
      </c>
      <c r="AQ51" s="316">
        <v>1.4</v>
      </c>
      <c r="AR51" s="317">
        <v>47.4</v>
      </c>
    </row>
    <row r="52" spans="1:44" x14ac:dyDescent="0.15">
      <c r="A52" s="247"/>
      <c r="AK52" s="318"/>
      <c r="AL52" s="319" t="s">
        <v>518</v>
      </c>
      <c r="AM52" s="320">
        <v>1148159</v>
      </c>
      <c r="AN52" s="321">
        <v>78830</v>
      </c>
      <c r="AO52" s="322">
        <v>73.5</v>
      </c>
      <c r="AP52" s="323">
        <v>55781</v>
      </c>
      <c r="AQ52" s="324">
        <v>4.5999999999999996</v>
      </c>
      <c r="AR52" s="325">
        <v>68.900000000000006</v>
      </c>
    </row>
    <row r="53" spans="1:44" x14ac:dyDescent="0.15">
      <c r="A53" s="247"/>
      <c r="AK53" s="303" t="s">
        <v>519</v>
      </c>
      <c r="AL53" s="304"/>
      <c r="AM53" s="312">
        <v>1120513</v>
      </c>
      <c r="AN53" s="313">
        <v>77373</v>
      </c>
      <c r="AO53" s="314">
        <v>-27.8</v>
      </c>
      <c r="AP53" s="315">
        <v>97758</v>
      </c>
      <c r="AQ53" s="316">
        <v>3.1</v>
      </c>
      <c r="AR53" s="317">
        <v>-30.9</v>
      </c>
    </row>
    <row r="54" spans="1:44" x14ac:dyDescent="0.15">
      <c r="A54" s="247"/>
      <c r="AK54" s="318"/>
      <c r="AL54" s="319" t="s">
        <v>518</v>
      </c>
      <c r="AM54" s="320">
        <v>701915</v>
      </c>
      <c r="AN54" s="321">
        <v>48468</v>
      </c>
      <c r="AO54" s="322">
        <v>-38.5</v>
      </c>
      <c r="AP54" s="323">
        <v>45946</v>
      </c>
      <c r="AQ54" s="324">
        <v>-17.600000000000001</v>
      </c>
      <c r="AR54" s="325">
        <v>-20.9</v>
      </c>
    </row>
    <row r="55" spans="1:44" x14ac:dyDescent="0.15">
      <c r="A55" s="247"/>
      <c r="AK55" s="303" t="s">
        <v>520</v>
      </c>
      <c r="AL55" s="304"/>
      <c r="AM55" s="312">
        <v>1731352</v>
      </c>
      <c r="AN55" s="313">
        <v>121218</v>
      </c>
      <c r="AO55" s="314">
        <v>56.7</v>
      </c>
      <c r="AP55" s="315">
        <v>91338</v>
      </c>
      <c r="AQ55" s="316">
        <v>-6.6</v>
      </c>
      <c r="AR55" s="317">
        <v>63.3</v>
      </c>
    </row>
    <row r="56" spans="1:44" x14ac:dyDescent="0.15">
      <c r="A56" s="247"/>
      <c r="AK56" s="318"/>
      <c r="AL56" s="319" t="s">
        <v>518</v>
      </c>
      <c r="AM56" s="320">
        <v>1224298</v>
      </c>
      <c r="AN56" s="321">
        <v>85717</v>
      </c>
      <c r="AO56" s="322">
        <v>76.900000000000006</v>
      </c>
      <c r="AP56" s="323">
        <v>43989</v>
      </c>
      <c r="AQ56" s="324">
        <v>-4.3</v>
      </c>
      <c r="AR56" s="325">
        <v>81.2</v>
      </c>
    </row>
    <row r="57" spans="1:44" x14ac:dyDescent="0.15">
      <c r="A57" s="247"/>
      <c r="AK57" s="303" t="s">
        <v>521</v>
      </c>
      <c r="AL57" s="304"/>
      <c r="AM57" s="312">
        <v>2466793</v>
      </c>
      <c r="AN57" s="313">
        <v>174245</v>
      </c>
      <c r="AO57" s="314">
        <v>43.7</v>
      </c>
      <c r="AP57" s="315">
        <v>103975</v>
      </c>
      <c r="AQ57" s="316">
        <v>13.8</v>
      </c>
      <c r="AR57" s="317">
        <v>29.9</v>
      </c>
    </row>
    <row r="58" spans="1:44" x14ac:dyDescent="0.15">
      <c r="A58" s="247"/>
      <c r="AK58" s="318"/>
      <c r="AL58" s="319" t="s">
        <v>518</v>
      </c>
      <c r="AM58" s="320">
        <v>2215341</v>
      </c>
      <c r="AN58" s="321">
        <v>156484</v>
      </c>
      <c r="AO58" s="322">
        <v>82.6</v>
      </c>
      <c r="AP58" s="323">
        <v>52698</v>
      </c>
      <c r="AQ58" s="324">
        <v>19.8</v>
      </c>
      <c r="AR58" s="325">
        <v>62.8</v>
      </c>
    </row>
    <row r="59" spans="1:44" x14ac:dyDescent="0.15">
      <c r="A59" s="247"/>
      <c r="AK59" s="303" t="s">
        <v>522</v>
      </c>
      <c r="AL59" s="304"/>
      <c r="AM59" s="312">
        <v>1267881</v>
      </c>
      <c r="AN59" s="313">
        <v>89851</v>
      </c>
      <c r="AO59" s="314">
        <v>-48.4</v>
      </c>
      <c r="AP59" s="315">
        <v>112678</v>
      </c>
      <c r="AQ59" s="316">
        <v>8.4</v>
      </c>
      <c r="AR59" s="317">
        <v>-56.8</v>
      </c>
    </row>
    <row r="60" spans="1:44" x14ac:dyDescent="0.15">
      <c r="A60" s="247"/>
      <c r="AK60" s="318"/>
      <c r="AL60" s="319" t="s">
        <v>518</v>
      </c>
      <c r="AM60" s="320">
        <v>1084912</v>
      </c>
      <c r="AN60" s="321">
        <v>76884</v>
      </c>
      <c r="AO60" s="322">
        <v>-50.9</v>
      </c>
      <c r="AP60" s="323">
        <v>55165</v>
      </c>
      <c r="AQ60" s="324">
        <v>4.7</v>
      </c>
      <c r="AR60" s="325">
        <v>-55.6</v>
      </c>
    </row>
    <row r="61" spans="1:44" x14ac:dyDescent="0.15">
      <c r="A61" s="247"/>
      <c r="AK61" s="303" t="s">
        <v>523</v>
      </c>
      <c r="AL61" s="326"/>
      <c r="AM61" s="312">
        <v>1629675</v>
      </c>
      <c r="AN61" s="313">
        <v>113984</v>
      </c>
      <c r="AO61" s="314">
        <v>14.6</v>
      </c>
      <c r="AP61" s="315">
        <v>100109</v>
      </c>
      <c r="AQ61" s="327">
        <v>4</v>
      </c>
      <c r="AR61" s="317">
        <v>10.6</v>
      </c>
    </row>
    <row r="62" spans="1:44" x14ac:dyDescent="0.15">
      <c r="A62" s="247"/>
      <c r="AK62" s="318"/>
      <c r="AL62" s="319" t="s">
        <v>518</v>
      </c>
      <c r="AM62" s="320">
        <v>1274925</v>
      </c>
      <c r="AN62" s="321">
        <v>89277</v>
      </c>
      <c r="AO62" s="322">
        <v>28.7</v>
      </c>
      <c r="AP62" s="323">
        <v>50716</v>
      </c>
      <c r="AQ62" s="324">
        <v>1.4</v>
      </c>
      <c r="AR62" s="325">
        <v>27.3</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51kaHEzgxXTWc4fT3uAGcCbE+06B+wrtWpHipAnmc0z6HKfhtVphOzwUdZUnCELrFX7GlEDDwdyI/Tfjt2u7Yw==" saltValue="qm+AORThdmZSb1IVwEyC0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40" zoomScaleNormal="40" zoomScaleSheetLayoutView="55" workbookViewId="0">
      <selection activeCell="B1" sqref="B1:DI1"/>
    </sheetView>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475</v>
      </c>
    </row>
    <row r="121" spans="125:125" ht="13.5" hidden="1" customHeight="1" x14ac:dyDescent="0.15">
      <c r="DU121" s="241"/>
    </row>
  </sheetData>
  <sheetProtection algorithmName="SHA-512" hashValue="DtFJyW7EKkSRtBYxjwivEKRO4i9H3BG0e9wxp1t+Vi29NklMawub/cISnFWLju3sjKn3h5bii0XYfAJmlQxO7Q==" saltValue="z7QncyGjHY9YmlANaFidB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40" zoomScaleNormal="40" zoomScaleSheetLayoutView="55" workbookViewId="0">
      <selection activeCell="AZ113" sqref="AZ113:BP113"/>
    </sheetView>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475</v>
      </c>
    </row>
  </sheetData>
  <sheetProtection algorithmName="SHA-512" hashValue="eqn4Nydhqw0LomNNV2GzaY5hTuTpeayAA3vAeAqL9R6In7cIDLNaxWs7jFTCMwswDs68eI/h/qs2rv4Gw8wgaw==" saltValue="3kSK7Hlv3QZ2zkVGcXq5M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40" zoomScaleNormal="40" zoomScaleSheetLayoutView="100" workbookViewId="0">
      <selection activeCell="P50" sqref="P50"/>
    </sheetView>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15">
      <c r="B47" s="10"/>
      <c r="C47" s="1126" t="s">
        <v>3</v>
      </c>
      <c r="D47" s="1126"/>
      <c r="E47" s="1127"/>
      <c r="F47" s="11">
        <v>16.89</v>
      </c>
      <c r="G47" s="12">
        <v>15.91</v>
      </c>
      <c r="H47" s="12">
        <v>21.63</v>
      </c>
      <c r="I47" s="12">
        <v>21.4</v>
      </c>
      <c r="J47" s="13">
        <v>20.64</v>
      </c>
    </row>
    <row r="48" spans="2:10" ht="57.75" customHeight="1" x14ac:dyDescent="0.15">
      <c r="B48" s="14"/>
      <c r="C48" s="1128" t="s">
        <v>4</v>
      </c>
      <c r="D48" s="1128"/>
      <c r="E48" s="1129"/>
      <c r="F48" s="15">
        <v>1.94</v>
      </c>
      <c r="G48" s="16">
        <v>1.18</v>
      </c>
      <c r="H48" s="16">
        <v>0.93</v>
      </c>
      <c r="I48" s="16">
        <v>1.81</v>
      </c>
      <c r="J48" s="17">
        <v>1.88</v>
      </c>
    </row>
    <row r="49" spans="2:10" ht="57.75" customHeight="1" thickBot="1" x14ac:dyDescent="0.2">
      <c r="B49" s="18"/>
      <c r="C49" s="1130" t="s">
        <v>5</v>
      </c>
      <c r="D49" s="1130"/>
      <c r="E49" s="1131"/>
      <c r="F49" s="19" t="s">
        <v>530</v>
      </c>
      <c r="G49" s="20" t="s">
        <v>531</v>
      </c>
      <c r="H49" s="20">
        <v>5.0999999999999996</v>
      </c>
      <c r="I49" s="20">
        <v>0.94</v>
      </c>
      <c r="J49" s="21">
        <v>0.22</v>
      </c>
    </row>
    <row r="50" spans="2:10" x14ac:dyDescent="0.15"/>
  </sheetData>
  <sheetProtection algorithmName="SHA-512" hashValue="wA6X5hFCmv3oHpmd3u8O8IXNJJO0jnExeQbhTbByWMHAWKhO/is5wX8NhQZ4ugcE8BrSgTZAKlxqcLQma0k2uQ==" saltValue="IlYpQr6E6KjxW+3il0AtL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40" zoomScaleNormal="40" zoomScaleSheetLayoutView="100" workbookViewId="0">
      <selection activeCell="B1" sqref="B1:DI1"/>
    </sheetView>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15">
      <c r="A34" s="22"/>
      <c r="B34" s="31"/>
      <c r="C34" s="1136" t="s">
        <v>532</v>
      </c>
      <c r="D34" s="1136"/>
      <c r="E34" s="1137"/>
      <c r="F34" s="32">
        <v>15.91</v>
      </c>
      <c r="G34" s="33">
        <v>15.55</v>
      </c>
      <c r="H34" s="33">
        <v>16.170000000000002</v>
      </c>
      <c r="I34" s="33">
        <v>16.79</v>
      </c>
      <c r="J34" s="34">
        <v>16.57</v>
      </c>
      <c r="K34" s="22"/>
      <c r="L34" s="22"/>
      <c r="M34" s="22"/>
      <c r="N34" s="22"/>
      <c r="O34" s="22"/>
      <c r="P34" s="22"/>
    </row>
    <row r="35" spans="1:16" ht="39" customHeight="1" x14ac:dyDescent="0.15">
      <c r="A35" s="22"/>
      <c r="B35" s="35"/>
      <c r="C35" s="1132" t="s">
        <v>533</v>
      </c>
      <c r="D35" s="1132"/>
      <c r="E35" s="1133"/>
      <c r="F35" s="36">
        <v>2.2000000000000002</v>
      </c>
      <c r="G35" s="37">
        <v>2.2799999999999998</v>
      </c>
      <c r="H35" s="37">
        <v>2.56</v>
      </c>
      <c r="I35" s="37">
        <v>2.75</v>
      </c>
      <c r="J35" s="38">
        <v>2.81</v>
      </c>
      <c r="K35" s="22"/>
      <c r="L35" s="22"/>
      <c r="M35" s="22"/>
      <c r="N35" s="22"/>
      <c r="O35" s="22"/>
      <c r="P35" s="22"/>
    </row>
    <row r="36" spans="1:16" ht="39" customHeight="1" x14ac:dyDescent="0.15">
      <c r="A36" s="22"/>
      <c r="B36" s="35"/>
      <c r="C36" s="1132" t="s">
        <v>534</v>
      </c>
      <c r="D36" s="1132"/>
      <c r="E36" s="1133"/>
      <c r="F36" s="36">
        <v>1.93</v>
      </c>
      <c r="G36" s="37">
        <v>1.18</v>
      </c>
      <c r="H36" s="37">
        <v>0.93</v>
      </c>
      <c r="I36" s="37">
        <v>1.8</v>
      </c>
      <c r="J36" s="38">
        <v>1.87</v>
      </c>
      <c r="K36" s="22"/>
      <c r="L36" s="22"/>
      <c r="M36" s="22"/>
      <c r="N36" s="22"/>
      <c r="O36" s="22"/>
      <c r="P36" s="22"/>
    </row>
    <row r="37" spans="1:16" ht="39" customHeight="1" x14ac:dyDescent="0.15">
      <c r="A37" s="22"/>
      <c r="B37" s="35"/>
      <c r="C37" s="1132" t="s">
        <v>535</v>
      </c>
      <c r="D37" s="1132"/>
      <c r="E37" s="1133"/>
      <c r="F37" s="36">
        <v>0.89</v>
      </c>
      <c r="G37" s="37">
        <v>1.47</v>
      </c>
      <c r="H37" s="37">
        <v>1.4</v>
      </c>
      <c r="I37" s="37">
        <v>1.21</v>
      </c>
      <c r="J37" s="38">
        <v>1.43</v>
      </c>
      <c r="K37" s="22"/>
      <c r="L37" s="22"/>
      <c r="M37" s="22"/>
      <c r="N37" s="22"/>
      <c r="O37" s="22"/>
      <c r="P37" s="22"/>
    </row>
    <row r="38" spans="1:16" ht="39" customHeight="1" x14ac:dyDescent="0.15">
      <c r="A38" s="22"/>
      <c r="B38" s="35"/>
      <c r="C38" s="1132" t="s">
        <v>536</v>
      </c>
      <c r="D38" s="1132"/>
      <c r="E38" s="1133"/>
      <c r="F38" s="36">
        <v>1.89</v>
      </c>
      <c r="G38" s="37">
        <v>1.79</v>
      </c>
      <c r="H38" s="37">
        <v>1.49</v>
      </c>
      <c r="I38" s="37">
        <v>0.94</v>
      </c>
      <c r="J38" s="38">
        <v>0.47</v>
      </c>
      <c r="K38" s="22"/>
      <c r="L38" s="22"/>
      <c r="M38" s="22"/>
      <c r="N38" s="22"/>
      <c r="O38" s="22"/>
      <c r="P38" s="22"/>
    </row>
    <row r="39" spans="1:16" ht="39" customHeight="1" x14ac:dyDescent="0.15">
      <c r="A39" s="22"/>
      <c r="B39" s="35"/>
      <c r="C39" s="1132" t="s">
        <v>537</v>
      </c>
      <c r="D39" s="1132"/>
      <c r="E39" s="1133"/>
      <c r="F39" s="36" t="s">
        <v>486</v>
      </c>
      <c r="G39" s="37" t="s">
        <v>486</v>
      </c>
      <c r="H39" s="37" t="s">
        <v>486</v>
      </c>
      <c r="I39" s="37">
        <v>0.32</v>
      </c>
      <c r="J39" s="38">
        <v>0.35</v>
      </c>
      <c r="K39" s="22"/>
      <c r="L39" s="22"/>
      <c r="M39" s="22"/>
      <c r="N39" s="22"/>
      <c r="O39" s="22"/>
      <c r="P39" s="22"/>
    </row>
    <row r="40" spans="1:16" ht="39" customHeight="1" x14ac:dyDescent="0.15">
      <c r="A40" s="22"/>
      <c r="B40" s="35"/>
      <c r="C40" s="1132" t="s">
        <v>538</v>
      </c>
      <c r="D40" s="1132"/>
      <c r="E40" s="1133"/>
      <c r="F40" s="36">
        <v>0.02</v>
      </c>
      <c r="G40" s="37">
        <v>0.02</v>
      </c>
      <c r="H40" s="37">
        <v>0.02</v>
      </c>
      <c r="I40" s="37">
        <v>0</v>
      </c>
      <c r="J40" s="38">
        <v>0.05</v>
      </c>
      <c r="K40" s="22"/>
      <c r="L40" s="22"/>
      <c r="M40" s="22"/>
      <c r="N40" s="22"/>
      <c r="O40" s="22"/>
      <c r="P40" s="22"/>
    </row>
    <row r="41" spans="1:16" ht="39" customHeight="1" x14ac:dyDescent="0.15">
      <c r="A41" s="22"/>
      <c r="B41" s="35"/>
      <c r="C41" s="1132"/>
      <c r="D41" s="1132"/>
      <c r="E41" s="1133"/>
      <c r="F41" s="36"/>
      <c r="G41" s="37"/>
      <c r="H41" s="37"/>
      <c r="I41" s="37"/>
      <c r="J41" s="38"/>
      <c r="K41" s="22"/>
      <c r="L41" s="22"/>
      <c r="M41" s="22"/>
      <c r="N41" s="22"/>
      <c r="O41" s="22"/>
      <c r="P41" s="22"/>
    </row>
    <row r="42" spans="1:16" ht="39" customHeight="1" x14ac:dyDescent="0.15">
      <c r="A42" s="22"/>
      <c r="B42" s="39"/>
      <c r="C42" s="1132" t="s">
        <v>539</v>
      </c>
      <c r="D42" s="1132"/>
      <c r="E42" s="1133"/>
      <c r="F42" s="36" t="s">
        <v>486</v>
      </c>
      <c r="G42" s="37" t="s">
        <v>486</v>
      </c>
      <c r="H42" s="37" t="s">
        <v>486</v>
      </c>
      <c r="I42" s="37" t="s">
        <v>486</v>
      </c>
      <c r="J42" s="38" t="s">
        <v>486</v>
      </c>
      <c r="K42" s="22"/>
      <c r="L42" s="22"/>
      <c r="M42" s="22"/>
      <c r="N42" s="22"/>
      <c r="O42" s="22"/>
      <c r="P42" s="22"/>
    </row>
    <row r="43" spans="1:16" ht="39" customHeight="1" thickBot="1" x14ac:dyDescent="0.2">
      <c r="A43" s="22"/>
      <c r="B43" s="40"/>
      <c r="C43" s="1134" t="s">
        <v>540</v>
      </c>
      <c r="D43" s="1134"/>
      <c r="E43" s="1135"/>
      <c r="F43" s="41">
        <v>0.03</v>
      </c>
      <c r="G43" s="42">
        <v>0.03</v>
      </c>
      <c r="H43" s="42">
        <v>0.03</v>
      </c>
      <c r="I43" s="42" t="s">
        <v>486</v>
      </c>
      <c r="J43" s="43" t="s">
        <v>486</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PDJbuBoXWFbLELkf6YfOjGEZFU0PcaT6G46eM+HPSM4L2LxXiCviPdBH2LKrh92baoUPBZfLoTchYz1naHBZ5g==" saltValue="wN5XbYNADyT/rVJcimvH1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40" zoomScaleNormal="40" zoomScaleSheetLayoutView="55" workbookViewId="0">
      <selection activeCell="B1" sqref="B1:DI1"/>
    </sheetView>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15">
      <c r="A45" s="46"/>
      <c r="B45" s="1138" t="s">
        <v>9</v>
      </c>
      <c r="C45" s="1139"/>
      <c r="D45" s="56"/>
      <c r="E45" s="1144" t="s">
        <v>10</v>
      </c>
      <c r="F45" s="1144"/>
      <c r="G45" s="1144"/>
      <c r="H45" s="1144"/>
      <c r="I45" s="1144"/>
      <c r="J45" s="1145"/>
      <c r="K45" s="57">
        <v>556</v>
      </c>
      <c r="L45" s="58">
        <v>552</v>
      </c>
      <c r="M45" s="58">
        <v>542</v>
      </c>
      <c r="N45" s="58">
        <v>509</v>
      </c>
      <c r="O45" s="59">
        <v>538</v>
      </c>
      <c r="P45" s="46"/>
      <c r="Q45" s="46"/>
      <c r="R45" s="46"/>
      <c r="S45" s="46"/>
      <c r="T45" s="46"/>
      <c r="U45" s="46"/>
    </row>
    <row r="46" spans="1:21" ht="30.75" customHeight="1" x14ac:dyDescent="0.15">
      <c r="A46" s="46"/>
      <c r="B46" s="1140"/>
      <c r="C46" s="1141"/>
      <c r="D46" s="60"/>
      <c r="E46" s="1146" t="s">
        <v>11</v>
      </c>
      <c r="F46" s="1146"/>
      <c r="G46" s="1146"/>
      <c r="H46" s="1146"/>
      <c r="I46" s="1146"/>
      <c r="J46" s="1147"/>
      <c r="K46" s="61" t="s">
        <v>486</v>
      </c>
      <c r="L46" s="62" t="s">
        <v>486</v>
      </c>
      <c r="M46" s="62" t="s">
        <v>486</v>
      </c>
      <c r="N46" s="62" t="s">
        <v>486</v>
      </c>
      <c r="O46" s="63" t="s">
        <v>486</v>
      </c>
      <c r="P46" s="46"/>
      <c r="Q46" s="46"/>
      <c r="R46" s="46"/>
      <c r="S46" s="46"/>
      <c r="T46" s="46"/>
      <c r="U46" s="46"/>
    </row>
    <row r="47" spans="1:21" ht="30.75" customHeight="1" x14ac:dyDescent="0.15">
      <c r="A47" s="46"/>
      <c r="B47" s="1140"/>
      <c r="C47" s="1141"/>
      <c r="D47" s="60"/>
      <c r="E47" s="1146" t="s">
        <v>12</v>
      </c>
      <c r="F47" s="1146"/>
      <c r="G47" s="1146"/>
      <c r="H47" s="1146"/>
      <c r="I47" s="1146"/>
      <c r="J47" s="1147"/>
      <c r="K47" s="61" t="s">
        <v>486</v>
      </c>
      <c r="L47" s="62" t="s">
        <v>486</v>
      </c>
      <c r="M47" s="62" t="s">
        <v>486</v>
      </c>
      <c r="N47" s="62" t="s">
        <v>486</v>
      </c>
      <c r="O47" s="63" t="s">
        <v>486</v>
      </c>
      <c r="P47" s="46"/>
      <c r="Q47" s="46"/>
      <c r="R47" s="46"/>
      <c r="S47" s="46"/>
      <c r="T47" s="46"/>
      <c r="U47" s="46"/>
    </row>
    <row r="48" spans="1:21" ht="30.75" customHeight="1" x14ac:dyDescent="0.15">
      <c r="A48" s="46"/>
      <c r="B48" s="1140"/>
      <c r="C48" s="1141"/>
      <c r="D48" s="60"/>
      <c r="E48" s="1146" t="s">
        <v>13</v>
      </c>
      <c r="F48" s="1146"/>
      <c r="G48" s="1146"/>
      <c r="H48" s="1146"/>
      <c r="I48" s="1146"/>
      <c r="J48" s="1147"/>
      <c r="K48" s="61">
        <v>190</v>
      </c>
      <c r="L48" s="62">
        <v>191</v>
      </c>
      <c r="M48" s="62">
        <v>190</v>
      </c>
      <c r="N48" s="62">
        <v>169</v>
      </c>
      <c r="O48" s="63">
        <v>176</v>
      </c>
      <c r="P48" s="46"/>
      <c r="Q48" s="46"/>
      <c r="R48" s="46"/>
      <c r="S48" s="46"/>
      <c r="T48" s="46"/>
      <c r="U48" s="46"/>
    </row>
    <row r="49" spans="1:21" ht="30.75" customHeight="1" x14ac:dyDescent="0.15">
      <c r="A49" s="46"/>
      <c r="B49" s="1140"/>
      <c r="C49" s="1141"/>
      <c r="D49" s="60"/>
      <c r="E49" s="1146" t="s">
        <v>14</v>
      </c>
      <c r="F49" s="1146"/>
      <c r="G49" s="1146"/>
      <c r="H49" s="1146"/>
      <c r="I49" s="1146"/>
      <c r="J49" s="1147"/>
      <c r="K49" s="61" t="s">
        <v>486</v>
      </c>
      <c r="L49" s="62" t="s">
        <v>486</v>
      </c>
      <c r="M49" s="62" t="s">
        <v>486</v>
      </c>
      <c r="N49" s="62">
        <v>77</v>
      </c>
      <c r="O49" s="63">
        <v>78</v>
      </c>
      <c r="P49" s="46"/>
      <c r="Q49" s="46"/>
      <c r="R49" s="46"/>
      <c r="S49" s="46"/>
      <c r="T49" s="46"/>
      <c r="U49" s="46"/>
    </row>
    <row r="50" spans="1:21" ht="30.75" customHeight="1" x14ac:dyDescent="0.15">
      <c r="A50" s="46"/>
      <c r="B50" s="1140"/>
      <c r="C50" s="1141"/>
      <c r="D50" s="60"/>
      <c r="E50" s="1146" t="s">
        <v>15</v>
      </c>
      <c r="F50" s="1146"/>
      <c r="G50" s="1146"/>
      <c r="H50" s="1146"/>
      <c r="I50" s="1146"/>
      <c r="J50" s="1147"/>
      <c r="K50" s="61" t="s">
        <v>486</v>
      </c>
      <c r="L50" s="62" t="s">
        <v>486</v>
      </c>
      <c r="M50" s="62" t="s">
        <v>486</v>
      </c>
      <c r="N50" s="62" t="s">
        <v>486</v>
      </c>
      <c r="O50" s="63" t="s">
        <v>486</v>
      </c>
      <c r="P50" s="46"/>
      <c r="Q50" s="46"/>
      <c r="R50" s="46"/>
      <c r="S50" s="46"/>
      <c r="T50" s="46"/>
      <c r="U50" s="46"/>
    </row>
    <row r="51" spans="1:21" ht="30.75" customHeight="1" x14ac:dyDescent="0.15">
      <c r="A51" s="46"/>
      <c r="B51" s="1142"/>
      <c r="C51" s="1143"/>
      <c r="D51" s="64"/>
      <c r="E51" s="1146" t="s">
        <v>16</v>
      </c>
      <c r="F51" s="1146"/>
      <c r="G51" s="1146"/>
      <c r="H51" s="1146"/>
      <c r="I51" s="1146"/>
      <c r="J51" s="1147"/>
      <c r="K51" s="61" t="s">
        <v>486</v>
      </c>
      <c r="L51" s="62" t="s">
        <v>486</v>
      </c>
      <c r="M51" s="62" t="s">
        <v>486</v>
      </c>
      <c r="N51" s="62" t="s">
        <v>486</v>
      </c>
      <c r="O51" s="63" t="s">
        <v>486</v>
      </c>
      <c r="P51" s="46"/>
      <c r="Q51" s="46"/>
      <c r="R51" s="46"/>
      <c r="S51" s="46"/>
      <c r="T51" s="46"/>
      <c r="U51" s="46"/>
    </row>
    <row r="52" spans="1:21" ht="30.75" customHeight="1" x14ac:dyDescent="0.15">
      <c r="A52" s="46"/>
      <c r="B52" s="1148" t="s">
        <v>17</v>
      </c>
      <c r="C52" s="1149"/>
      <c r="D52" s="64"/>
      <c r="E52" s="1146" t="s">
        <v>18</v>
      </c>
      <c r="F52" s="1146"/>
      <c r="G52" s="1146"/>
      <c r="H52" s="1146"/>
      <c r="I52" s="1146"/>
      <c r="J52" s="1147"/>
      <c r="K52" s="61">
        <v>471</v>
      </c>
      <c r="L52" s="62">
        <v>468</v>
      </c>
      <c r="M52" s="62">
        <v>420</v>
      </c>
      <c r="N52" s="62">
        <v>433</v>
      </c>
      <c r="O52" s="63">
        <v>435</v>
      </c>
      <c r="P52" s="46"/>
      <c r="Q52" s="46"/>
      <c r="R52" s="46"/>
      <c r="S52" s="46"/>
      <c r="T52" s="46"/>
      <c r="U52" s="46"/>
    </row>
    <row r="53" spans="1:21" ht="30.75" customHeight="1" thickBot="1" x14ac:dyDescent="0.2">
      <c r="A53" s="46"/>
      <c r="B53" s="1150" t="s">
        <v>19</v>
      </c>
      <c r="C53" s="1151"/>
      <c r="D53" s="65"/>
      <c r="E53" s="1152" t="s">
        <v>20</v>
      </c>
      <c r="F53" s="1152"/>
      <c r="G53" s="1152"/>
      <c r="H53" s="1152"/>
      <c r="I53" s="1152"/>
      <c r="J53" s="1153"/>
      <c r="K53" s="66">
        <v>275</v>
      </c>
      <c r="L53" s="67">
        <v>275</v>
      </c>
      <c r="M53" s="67">
        <v>312</v>
      </c>
      <c r="N53" s="67">
        <v>322</v>
      </c>
      <c r="O53" s="68">
        <v>357</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541</v>
      </c>
      <c r="L57" s="79" t="s">
        <v>542</v>
      </c>
      <c r="M57" s="79" t="s">
        <v>543</v>
      </c>
      <c r="N57" s="79" t="s">
        <v>544</v>
      </c>
      <c r="O57" s="80" t="s">
        <v>545</v>
      </c>
      <c r="P57" s="46"/>
      <c r="Q57" s="46"/>
      <c r="R57" s="46"/>
      <c r="S57" s="46"/>
      <c r="T57" s="46"/>
      <c r="U57" s="46"/>
    </row>
    <row r="58" spans="1:21" ht="31.5" customHeight="1" x14ac:dyDescent="0.15">
      <c r="B58" s="1154" t="s">
        <v>24</v>
      </c>
      <c r="C58" s="1155"/>
      <c r="D58" s="1160" t="s">
        <v>25</v>
      </c>
      <c r="E58" s="1161"/>
      <c r="F58" s="1161"/>
      <c r="G58" s="1161"/>
      <c r="H58" s="1161"/>
      <c r="I58" s="1161"/>
      <c r="J58" s="1162"/>
      <c r="K58" s="81"/>
      <c r="L58" s="82"/>
      <c r="M58" s="82"/>
      <c r="N58" s="82"/>
      <c r="O58" s="83"/>
    </row>
    <row r="59" spans="1:21" ht="31.5" customHeight="1" x14ac:dyDescent="0.15">
      <c r="B59" s="1156"/>
      <c r="C59" s="1157"/>
      <c r="D59" s="1163" t="s">
        <v>26</v>
      </c>
      <c r="E59" s="1164"/>
      <c r="F59" s="1164"/>
      <c r="G59" s="1164"/>
      <c r="H59" s="1164"/>
      <c r="I59" s="1164"/>
      <c r="J59" s="1165"/>
      <c r="K59" s="84"/>
      <c r="L59" s="85"/>
      <c r="M59" s="85"/>
      <c r="N59" s="85"/>
      <c r="O59" s="86"/>
    </row>
    <row r="60" spans="1:21" ht="31.5" customHeight="1" thickBot="1" x14ac:dyDescent="0.2">
      <c r="B60" s="1158"/>
      <c r="C60" s="1159"/>
      <c r="D60" s="1166" t="s">
        <v>27</v>
      </c>
      <c r="E60" s="1167"/>
      <c r="F60" s="1167"/>
      <c r="G60" s="1167"/>
      <c r="H60" s="1167"/>
      <c r="I60" s="1167"/>
      <c r="J60" s="1168"/>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IKuI3scSIkg/2tyqm9ZkG7mRUoKQlGTSVOJTzCtFOQZ8AqW50Qd6Jiz6r5wP/pL0RiCSPy4/u9KEnNyJlgPCzw==" saltValue="9K0d0Wt7OIUtD6IWgwPfO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40" zoomScaleNormal="40" zoomScaleSheetLayoutView="100" workbookViewId="0">
      <selection activeCell="B1" sqref="B1:DI1"/>
    </sheetView>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s="94" customFormat="1" ht="15" customHeight="1" x14ac:dyDescent="0.15"/>
    <row r="2" s="94" customFormat="1" ht="15" customHeight="1" x14ac:dyDescent="0.15"/>
    <row r="3" s="94" customFormat="1" ht="15" customHeight="1" x14ac:dyDescent="0.15"/>
    <row r="4" s="94" customFormat="1" ht="15" customHeight="1" x14ac:dyDescent="0.15"/>
    <row r="5" s="94" customFormat="1" ht="15" customHeight="1" x14ac:dyDescent="0.15"/>
    <row r="6" s="94" customFormat="1" ht="15" customHeight="1" x14ac:dyDescent="0.15"/>
    <row r="7" s="94" customFormat="1" ht="15" customHeight="1" x14ac:dyDescent="0.15"/>
    <row r="8" s="94" customFormat="1" ht="15" customHeight="1" x14ac:dyDescent="0.15"/>
    <row r="9" s="94" customFormat="1" ht="15" customHeight="1" x14ac:dyDescent="0.15"/>
    <row r="10" s="94" customFormat="1" ht="15" customHeight="1" x14ac:dyDescent="0.15"/>
    <row r="11" s="94" customFormat="1" ht="15" customHeight="1" x14ac:dyDescent="0.15"/>
    <row r="12" s="94" customFormat="1" ht="15" customHeight="1" x14ac:dyDescent="0.15"/>
    <row r="13" s="94" customFormat="1" ht="15" customHeight="1" x14ac:dyDescent="0.15"/>
    <row r="14" s="94" customFormat="1" ht="15" customHeight="1" x14ac:dyDescent="0.15"/>
    <row r="15" s="94" customFormat="1" ht="15" customHeight="1" x14ac:dyDescent="0.15"/>
    <row r="16" s="94" customFormat="1" ht="15" customHeight="1" x14ac:dyDescent="0.15"/>
    <row r="17" s="94" customFormat="1" ht="15" customHeight="1" x14ac:dyDescent="0.15"/>
    <row r="18" s="94" customFormat="1" ht="15" customHeight="1" x14ac:dyDescent="0.15"/>
    <row r="19" s="94" customFormat="1" ht="15" customHeight="1" x14ac:dyDescent="0.15"/>
    <row r="20" s="94" customFormat="1" ht="15" customHeight="1" x14ac:dyDescent="0.15"/>
    <row r="21" s="94" customFormat="1" ht="15" customHeight="1" x14ac:dyDescent="0.15"/>
    <row r="22" s="94" customFormat="1" ht="15" customHeight="1" x14ac:dyDescent="0.15"/>
    <row r="23" s="94" customFormat="1" ht="15" customHeight="1" x14ac:dyDescent="0.15"/>
    <row r="24" s="94" customFormat="1" ht="15" customHeight="1" x14ac:dyDescent="0.15"/>
    <row r="25" s="94" customFormat="1" ht="15" customHeight="1" x14ac:dyDescent="0.15"/>
    <row r="26" s="94" customFormat="1" ht="15" customHeight="1" x14ac:dyDescent="0.15"/>
    <row r="27" s="94" customFormat="1" ht="15" customHeight="1" x14ac:dyDescent="0.15"/>
    <row r="28" s="94" customFormat="1" ht="15" customHeight="1" x14ac:dyDescent="0.15"/>
    <row r="29" s="94" customFormat="1" ht="15" customHeight="1" x14ac:dyDescent="0.15"/>
    <row r="30" s="94" customFormat="1" ht="15" customHeight="1" x14ac:dyDescent="0.15"/>
    <row r="31" s="94" customFormat="1" ht="15" customHeight="1" x14ac:dyDescent="0.15"/>
    <row r="32" s="94" customFormat="1"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525</v>
      </c>
      <c r="J40" s="101" t="s">
        <v>526</v>
      </c>
      <c r="K40" s="101" t="s">
        <v>527</v>
      </c>
      <c r="L40" s="101" t="s">
        <v>528</v>
      </c>
      <c r="M40" s="102" t="s">
        <v>529</v>
      </c>
    </row>
    <row r="41" spans="2:13" ht="27.75" customHeight="1" x14ac:dyDescent="0.15">
      <c r="B41" s="1169" t="s">
        <v>30</v>
      </c>
      <c r="C41" s="1170"/>
      <c r="D41" s="103"/>
      <c r="E41" s="1175" t="s">
        <v>31</v>
      </c>
      <c r="F41" s="1175"/>
      <c r="G41" s="1175"/>
      <c r="H41" s="1176"/>
      <c r="I41" s="330">
        <v>6363</v>
      </c>
      <c r="J41" s="331">
        <v>6358</v>
      </c>
      <c r="K41" s="331">
        <v>6585</v>
      </c>
      <c r="L41" s="331">
        <v>7009</v>
      </c>
      <c r="M41" s="332">
        <v>6733</v>
      </c>
    </row>
    <row r="42" spans="2:13" ht="27.75" customHeight="1" x14ac:dyDescent="0.15">
      <c r="B42" s="1171"/>
      <c r="C42" s="1172"/>
      <c r="D42" s="104"/>
      <c r="E42" s="1177" t="s">
        <v>32</v>
      </c>
      <c r="F42" s="1177"/>
      <c r="G42" s="1177"/>
      <c r="H42" s="1178"/>
      <c r="I42" s="333" t="s">
        <v>486</v>
      </c>
      <c r="J42" s="334" t="s">
        <v>486</v>
      </c>
      <c r="K42" s="334" t="s">
        <v>486</v>
      </c>
      <c r="L42" s="334" t="s">
        <v>486</v>
      </c>
      <c r="M42" s="335" t="s">
        <v>486</v>
      </c>
    </row>
    <row r="43" spans="2:13" ht="27.75" customHeight="1" x14ac:dyDescent="0.15">
      <c r="B43" s="1171"/>
      <c r="C43" s="1172"/>
      <c r="D43" s="104"/>
      <c r="E43" s="1177" t="s">
        <v>33</v>
      </c>
      <c r="F43" s="1177"/>
      <c r="G43" s="1177"/>
      <c r="H43" s="1178"/>
      <c r="I43" s="333">
        <v>2534</v>
      </c>
      <c r="J43" s="334">
        <v>2415</v>
      </c>
      <c r="K43" s="334">
        <v>2290</v>
      </c>
      <c r="L43" s="334">
        <v>2062</v>
      </c>
      <c r="M43" s="335">
        <v>1864</v>
      </c>
    </row>
    <row r="44" spans="2:13" ht="27.75" customHeight="1" x14ac:dyDescent="0.15">
      <c r="B44" s="1171"/>
      <c r="C44" s="1172"/>
      <c r="D44" s="104"/>
      <c r="E44" s="1177" t="s">
        <v>34</v>
      </c>
      <c r="F44" s="1177"/>
      <c r="G44" s="1177"/>
      <c r="H44" s="1178"/>
      <c r="I44" s="333">
        <v>1641</v>
      </c>
      <c r="J44" s="334">
        <v>1496</v>
      </c>
      <c r="K44" s="334">
        <v>1375</v>
      </c>
      <c r="L44" s="334">
        <v>1247</v>
      </c>
      <c r="M44" s="335">
        <v>1128</v>
      </c>
    </row>
    <row r="45" spans="2:13" ht="27.75" customHeight="1" x14ac:dyDescent="0.15">
      <c r="B45" s="1171"/>
      <c r="C45" s="1172"/>
      <c r="D45" s="104"/>
      <c r="E45" s="1177" t="s">
        <v>35</v>
      </c>
      <c r="F45" s="1177"/>
      <c r="G45" s="1177"/>
      <c r="H45" s="1178"/>
      <c r="I45" s="333">
        <v>487</v>
      </c>
      <c r="J45" s="334">
        <v>431</v>
      </c>
      <c r="K45" s="334">
        <v>453</v>
      </c>
      <c r="L45" s="334">
        <v>372</v>
      </c>
      <c r="M45" s="335">
        <v>329</v>
      </c>
    </row>
    <row r="46" spans="2:13" ht="27.75" customHeight="1" x14ac:dyDescent="0.15">
      <c r="B46" s="1171"/>
      <c r="C46" s="1172"/>
      <c r="D46" s="105"/>
      <c r="E46" s="1177" t="s">
        <v>36</v>
      </c>
      <c r="F46" s="1177"/>
      <c r="G46" s="1177"/>
      <c r="H46" s="1178"/>
      <c r="I46" s="333">
        <v>5</v>
      </c>
      <c r="J46" s="334">
        <v>5</v>
      </c>
      <c r="K46" s="334">
        <v>4</v>
      </c>
      <c r="L46" s="334">
        <v>12</v>
      </c>
      <c r="M46" s="335">
        <v>4</v>
      </c>
    </row>
    <row r="47" spans="2:13" ht="27.75" customHeight="1" x14ac:dyDescent="0.15">
      <c r="B47" s="1171"/>
      <c r="C47" s="1172"/>
      <c r="D47" s="106"/>
      <c r="E47" s="1179" t="s">
        <v>37</v>
      </c>
      <c r="F47" s="1180"/>
      <c r="G47" s="1180"/>
      <c r="H47" s="1181"/>
      <c r="I47" s="333" t="s">
        <v>486</v>
      </c>
      <c r="J47" s="334" t="s">
        <v>486</v>
      </c>
      <c r="K47" s="334" t="s">
        <v>486</v>
      </c>
      <c r="L47" s="334" t="s">
        <v>486</v>
      </c>
      <c r="M47" s="335" t="s">
        <v>486</v>
      </c>
    </row>
    <row r="48" spans="2:13" ht="27.75" customHeight="1" x14ac:dyDescent="0.15">
      <c r="B48" s="1171"/>
      <c r="C48" s="1172"/>
      <c r="D48" s="104"/>
      <c r="E48" s="1177" t="s">
        <v>38</v>
      </c>
      <c r="F48" s="1177"/>
      <c r="G48" s="1177"/>
      <c r="H48" s="1178"/>
      <c r="I48" s="333" t="s">
        <v>486</v>
      </c>
      <c r="J48" s="334" t="s">
        <v>486</v>
      </c>
      <c r="K48" s="334" t="s">
        <v>486</v>
      </c>
      <c r="L48" s="334" t="s">
        <v>486</v>
      </c>
      <c r="M48" s="335" t="s">
        <v>486</v>
      </c>
    </row>
    <row r="49" spans="2:13" ht="27.75" customHeight="1" x14ac:dyDescent="0.15">
      <c r="B49" s="1173"/>
      <c r="C49" s="1174"/>
      <c r="D49" s="104"/>
      <c r="E49" s="1177" t="s">
        <v>39</v>
      </c>
      <c r="F49" s="1177"/>
      <c r="G49" s="1177"/>
      <c r="H49" s="1178"/>
      <c r="I49" s="333" t="s">
        <v>486</v>
      </c>
      <c r="J49" s="334" t="s">
        <v>486</v>
      </c>
      <c r="K49" s="334" t="s">
        <v>486</v>
      </c>
      <c r="L49" s="334" t="s">
        <v>486</v>
      </c>
      <c r="M49" s="335" t="s">
        <v>486</v>
      </c>
    </row>
    <row r="50" spans="2:13" ht="27.75" customHeight="1" x14ac:dyDescent="0.15">
      <c r="B50" s="1182" t="s">
        <v>40</v>
      </c>
      <c r="C50" s="1183"/>
      <c r="D50" s="107"/>
      <c r="E50" s="1177" t="s">
        <v>41</v>
      </c>
      <c r="F50" s="1177"/>
      <c r="G50" s="1177"/>
      <c r="H50" s="1178"/>
      <c r="I50" s="333">
        <v>5330</v>
      </c>
      <c r="J50" s="334">
        <v>6034</v>
      </c>
      <c r="K50" s="334">
        <v>6406</v>
      </c>
      <c r="L50" s="334">
        <v>5642</v>
      </c>
      <c r="M50" s="335">
        <v>5956</v>
      </c>
    </row>
    <row r="51" spans="2:13" ht="27.75" customHeight="1" x14ac:dyDescent="0.15">
      <c r="B51" s="1171"/>
      <c r="C51" s="1172"/>
      <c r="D51" s="104"/>
      <c r="E51" s="1177" t="s">
        <v>42</v>
      </c>
      <c r="F51" s="1177"/>
      <c r="G51" s="1177"/>
      <c r="H51" s="1178"/>
      <c r="I51" s="333">
        <v>942</v>
      </c>
      <c r="J51" s="334">
        <v>876</v>
      </c>
      <c r="K51" s="334">
        <v>750</v>
      </c>
      <c r="L51" s="334">
        <v>741</v>
      </c>
      <c r="M51" s="335">
        <v>677</v>
      </c>
    </row>
    <row r="52" spans="2:13" ht="27.75" customHeight="1" x14ac:dyDescent="0.15">
      <c r="B52" s="1173"/>
      <c r="C52" s="1174"/>
      <c r="D52" s="104"/>
      <c r="E52" s="1177" t="s">
        <v>43</v>
      </c>
      <c r="F52" s="1177"/>
      <c r="G52" s="1177"/>
      <c r="H52" s="1178"/>
      <c r="I52" s="333">
        <v>5323</v>
      </c>
      <c r="J52" s="334">
        <v>4869</v>
      </c>
      <c r="K52" s="334">
        <v>5107</v>
      </c>
      <c r="L52" s="334">
        <v>4948</v>
      </c>
      <c r="M52" s="335">
        <v>4766</v>
      </c>
    </row>
    <row r="53" spans="2:13" ht="27.75" customHeight="1" thickBot="1" x14ac:dyDescent="0.2">
      <c r="B53" s="1184" t="s">
        <v>19</v>
      </c>
      <c r="C53" s="1185"/>
      <c r="D53" s="108"/>
      <c r="E53" s="1186" t="s">
        <v>44</v>
      </c>
      <c r="F53" s="1186"/>
      <c r="G53" s="1186"/>
      <c r="H53" s="1187"/>
      <c r="I53" s="336">
        <v>-565</v>
      </c>
      <c r="J53" s="337">
        <v>-1074</v>
      </c>
      <c r="K53" s="337">
        <v>-1556</v>
      </c>
      <c r="L53" s="337">
        <v>-628</v>
      </c>
      <c r="M53" s="338">
        <v>-1342</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4SUA7ZvVYcfkD8fTU2H4AhlZw7ZbsPs84YScY7uf3AKQt14sprljILZOwzRBwnj5oiw/fB4k8Ud8KtwIC0WLNg==" saltValue="ECZuqyaohqBhGodpffrsd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7"/>
  <sheetViews>
    <sheetView showGridLines="0" zoomScale="40" zoomScaleNormal="40" zoomScaleSheetLayoutView="100" workbookViewId="0">
      <selection activeCell="B1" sqref="B1:DI1"/>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15"/>
    <row r="2" s="1" customFormat="1" ht="16.5" customHeight="1" x14ac:dyDescent="0.15"/>
    <row r="3" s="1" customFormat="1" ht="16.5" customHeight="1" x14ac:dyDescent="0.15"/>
    <row r="4" s="1" customFormat="1" ht="16.5" customHeight="1" x14ac:dyDescent="0.15"/>
    <row r="5" s="1" customFormat="1" ht="16.5" customHeight="1" x14ac:dyDescent="0.15"/>
    <row r="6" s="1" customFormat="1" ht="16.5" customHeight="1" x14ac:dyDescent="0.15"/>
    <row r="7" s="1" customFormat="1" ht="16.5" customHeight="1" x14ac:dyDescent="0.15"/>
    <row r="8" s="1" customFormat="1" ht="16.5" customHeight="1" x14ac:dyDescent="0.15"/>
    <row r="9" s="1" customFormat="1" ht="16.5" customHeight="1" x14ac:dyDescent="0.15"/>
    <row r="10" s="1" customFormat="1" ht="16.5" customHeight="1" x14ac:dyDescent="0.15"/>
    <row r="11" s="1" customFormat="1" ht="16.5" customHeight="1" x14ac:dyDescent="0.15"/>
    <row r="12" s="1" customFormat="1" ht="16.5" customHeight="1" x14ac:dyDescent="0.15"/>
    <row r="13" s="1" customFormat="1" ht="16.5" customHeight="1" x14ac:dyDescent="0.15"/>
    <row r="14" s="1" customFormat="1" ht="16.5" customHeight="1" x14ac:dyDescent="0.15"/>
    <row r="15" s="1" customFormat="1" ht="16.5" customHeight="1" x14ac:dyDescent="0.15"/>
    <row r="16" s="1" customFormat="1" ht="16.5" customHeight="1" x14ac:dyDescent="0.15"/>
    <row r="17" s="1" customFormat="1" ht="16.5" customHeight="1" x14ac:dyDescent="0.15"/>
    <row r="18" s="1" customFormat="1" ht="16.5" customHeight="1" x14ac:dyDescent="0.15"/>
    <row r="19" s="1" customFormat="1" ht="16.5" customHeight="1" x14ac:dyDescent="0.15"/>
    <row r="20" s="1" customFormat="1" ht="16.5" customHeight="1" x14ac:dyDescent="0.15"/>
    <row r="21" s="1" customFormat="1" ht="16.5" customHeight="1" x14ac:dyDescent="0.15"/>
    <row r="22" s="1" customFormat="1" ht="16.5" customHeight="1" x14ac:dyDescent="0.15"/>
    <row r="23" s="1" customFormat="1" ht="16.5" customHeight="1" x14ac:dyDescent="0.15"/>
    <row r="24" s="1" customFormat="1" ht="16.5" customHeight="1" x14ac:dyDescent="0.15"/>
    <row r="25" s="1" customFormat="1" ht="16.5" customHeight="1" x14ac:dyDescent="0.15"/>
    <row r="26" s="1" customFormat="1" ht="16.5" customHeight="1" x14ac:dyDescent="0.15"/>
    <row r="27" s="1" customFormat="1" ht="16.5" customHeight="1" x14ac:dyDescent="0.15"/>
    <row r="28" s="1" customFormat="1" ht="16.5" customHeight="1" x14ac:dyDescent="0.15"/>
    <row r="29" s="1" customFormat="1" ht="16.5" customHeight="1" x14ac:dyDescent="0.15"/>
    <row r="30" s="1" customFormat="1" ht="16.5" customHeight="1" x14ac:dyDescent="0.15"/>
    <row r="31" s="1" customFormat="1" ht="16.5" customHeight="1" x14ac:dyDescent="0.15"/>
    <row r="32" s="1" customFormat="1" ht="16.5" customHeight="1" x14ac:dyDescent="0.15"/>
    <row r="33" s="1" customFormat="1" ht="16.5" customHeight="1" x14ac:dyDescent="0.15"/>
    <row r="34" s="1" customFormat="1" ht="16.5" customHeight="1" x14ac:dyDescent="0.15"/>
    <row r="35" s="1" customFormat="1" ht="16.5" customHeight="1" x14ac:dyDescent="0.15"/>
    <row r="36" s="1" customFormat="1" ht="16.5" customHeight="1" x14ac:dyDescent="0.15"/>
    <row r="37" s="1" customFormat="1" ht="16.5" customHeight="1" x14ac:dyDescent="0.15"/>
    <row r="38" s="1" customFormat="1" ht="16.5" customHeight="1" x14ac:dyDescent="0.15"/>
    <row r="39" s="1" customFormat="1" ht="16.5" customHeight="1" x14ac:dyDescent="0.15"/>
    <row r="40" s="1" customFormat="1" ht="16.5" customHeight="1" x14ac:dyDescent="0.15"/>
    <row r="41" s="1" customFormat="1" ht="16.5" customHeight="1" x14ac:dyDescent="0.15"/>
    <row r="42" s="1" customFormat="1" ht="16.5" customHeight="1" x14ac:dyDescent="0.15"/>
    <row r="43" s="1" customFormat="1" ht="16.5" customHeight="1" x14ac:dyDescent="0.15"/>
    <row r="44" s="1" customFormat="1" ht="16.5" customHeight="1" x14ac:dyDescent="0.15"/>
    <row r="45" s="1" customFormat="1" ht="16.5" customHeight="1" x14ac:dyDescent="0.15"/>
    <row r="46" s="1" customFormat="1" ht="16.5" customHeight="1" x14ac:dyDescent="0.15"/>
    <row r="47" s="1" customFormat="1" ht="16.5" customHeight="1" x14ac:dyDescent="0.15"/>
    <row r="48" s="1" customFormat="1"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527</v>
      </c>
      <c r="G54" s="117" t="s">
        <v>528</v>
      </c>
      <c r="H54" s="118" t="s">
        <v>529</v>
      </c>
    </row>
    <row r="55" spans="2:8" ht="52.5" customHeight="1" x14ac:dyDescent="0.15">
      <c r="B55" s="119"/>
      <c r="C55" s="1196" t="s">
        <v>46</v>
      </c>
      <c r="D55" s="1196"/>
      <c r="E55" s="1197"/>
      <c r="F55" s="339">
        <v>844</v>
      </c>
      <c r="G55" s="339">
        <v>846</v>
      </c>
      <c r="H55" s="340">
        <v>849</v>
      </c>
    </row>
    <row r="56" spans="2:8" ht="52.5" customHeight="1" x14ac:dyDescent="0.15">
      <c r="B56" s="120"/>
      <c r="C56" s="1198" t="s">
        <v>47</v>
      </c>
      <c r="D56" s="1198"/>
      <c r="E56" s="1199"/>
      <c r="F56" s="341">
        <v>269</v>
      </c>
      <c r="G56" s="341">
        <v>329</v>
      </c>
      <c r="H56" s="342">
        <v>451</v>
      </c>
    </row>
    <row r="57" spans="2:8" ht="53.25" customHeight="1" x14ac:dyDescent="0.15">
      <c r="B57" s="120"/>
      <c r="C57" s="1200" t="s">
        <v>48</v>
      </c>
      <c r="D57" s="1200"/>
      <c r="E57" s="1201"/>
      <c r="F57" s="343">
        <v>4305</v>
      </c>
      <c r="G57" s="343">
        <v>3506</v>
      </c>
      <c r="H57" s="344">
        <v>3676</v>
      </c>
    </row>
    <row r="58" spans="2:8" ht="45.75" customHeight="1" x14ac:dyDescent="0.15">
      <c r="B58" s="121"/>
      <c r="C58" s="1188" t="s">
        <v>559</v>
      </c>
      <c r="D58" s="1189"/>
      <c r="E58" s="1190"/>
      <c r="F58" s="345">
        <v>1949</v>
      </c>
      <c r="G58" s="345">
        <v>2099</v>
      </c>
      <c r="H58" s="346">
        <v>2337</v>
      </c>
    </row>
    <row r="59" spans="2:8" ht="45.75" customHeight="1" x14ac:dyDescent="0.15">
      <c r="B59" s="121"/>
      <c r="C59" s="1188" t="s">
        <v>561</v>
      </c>
      <c r="D59" s="1189"/>
      <c r="E59" s="1190"/>
      <c r="F59" s="345">
        <v>766</v>
      </c>
      <c r="G59" s="345">
        <v>766</v>
      </c>
      <c r="H59" s="346">
        <v>767</v>
      </c>
    </row>
    <row r="60" spans="2:8" ht="45.75" customHeight="1" x14ac:dyDescent="0.15">
      <c r="B60" s="121"/>
      <c r="C60" s="1188" t="s">
        <v>560</v>
      </c>
      <c r="D60" s="1189"/>
      <c r="E60" s="1190"/>
      <c r="F60" s="345">
        <v>215</v>
      </c>
      <c r="G60" s="345">
        <v>215</v>
      </c>
      <c r="H60" s="346">
        <v>315</v>
      </c>
    </row>
    <row r="61" spans="2:8" ht="45.75" customHeight="1" x14ac:dyDescent="0.15">
      <c r="B61" s="121"/>
      <c r="C61" s="1188" t="s">
        <v>563</v>
      </c>
      <c r="D61" s="1189"/>
      <c r="E61" s="1190"/>
      <c r="F61" s="345">
        <v>0</v>
      </c>
      <c r="G61" s="345">
        <v>0</v>
      </c>
      <c r="H61" s="346">
        <v>216</v>
      </c>
    </row>
    <row r="62" spans="2:8" ht="45.75" customHeight="1" thickBot="1" x14ac:dyDescent="0.2">
      <c r="B62" s="122"/>
      <c r="C62" s="1191" t="s">
        <v>564</v>
      </c>
      <c r="D62" s="1192"/>
      <c r="E62" s="1193"/>
      <c r="F62" s="347">
        <v>37</v>
      </c>
      <c r="G62" s="347">
        <v>35</v>
      </c>
      <c r="H62" s="348">
        <v>34</v>
      </c>
    </row>
    <row r="63" spans="2:8" ht="52.5" customHeight="1" thickBot="1" x14ac:dyDescent="0.2">
      <c r="B63" s="123"/>
      <c r="C63" s="1194" t="s">
        <v>49</v>
      </c>
      <c r="D63" s="1194"/>
      <c r="E63" s="1195"/>
      <c r="F63" s="349">
        <v>5418</v>
      </c>
      <c r="G63" s="349">
        <v>4681</v>
      </c>
      <c r="H63" s="350">
        <v>4976</v>
      </c>
    </row>
    <row r="64" spans="2:8" x14ac:dyDescent="0.15"/>
    <row r="65" s="1" customFormat="1" ht="13.5" hidden="1" customHeight="1" x14ac:dyDescent="0.15"/>
    <row r="66" s="1" customFormat="1" ht="13.5" hidden="1" customHeight="1" x14ac:dyDescent="0.15"/>
    <row r="67" s="1" customFormat="1" ht="13.5" hidden="1" customHeight="1" x14ac:dyDescent="0.15"/>
  </sheetData>
  <sheetProtection algorithmName="SHA-512" hashValue="jJrWy/u0dlXjT3DcIUOKwViZe3gw1CHtom8azaMAbqdNjhX7rvVucO56vMPFBuFGnO3LPGahet/si5uk+zX8mA==" saltValue="H37r45/r1yAAtr5xtkRiI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5F20D-53FE-4E21-980C-60C47C65FF82}">
  <sheetPr>
    <pageSetUpPr fitToPage="1"/>
  </sheetPr>
  <dimension ref="A1:DE85"/>
  <sheetViews>
    <sheetView showGridLines="0" zoomScale="40" zoomScaleNormal="40" zoomScaleSheetLayoutView="55" workbookViewId="0">
      <selection activeCell="DD65" sqref="DD65"/>
    </sheetView>
  </sheetViews>
  <sheetFormatPr defaultColWidth="0" defaultRowHeight="0"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1249"/>
      <c r="B1" s="1248"/>
      <c r="DD1" s="243"/>
      <c r="DE1" s="243"/>
    </row>
    <row r="2" spans="1:109" ht="25.5" customHeight="1" x14ac:dyDescent="0.15">
      <c r="A2" s="1247"/>
      <c r="C2" s="1247"/>
      <c r="O2" s="1247"/>
      <c r="P2" s="1247"/>
      <c r="Q2" s="1247"/>
      <c r="R2" s="1247"/>
      <c r="S2" s="1247"/>
      <c r="T2" s="1247"/>
      <c r="U2" s="1247"/>
      <c r="V2" s="1247"/>
      <c r="W2" s="1247"/>
      <c r="X2" s="1247"/>
      <c r="Y2" s="1247"/>
      <c r="Z2" s="1247"/>
      <c r="AA2" s="1247"/>
      <c r="AB2" s="1247"/>
      <c r="AC2" s="1247"/>
      <c r="AD2" s="1247"/>
      <c r="AE2" s="1247"/>
      <c r="AF2" s="1247"/>
      <c r="AG2" s="1247"/>
      <c r="AH2" s="1247"/>
      <c r="AI2" s="1247"/>
      <c r="AU2" s="1247"/>
      <c r="BG2" s="1247"/>
      <c r="BS2" s="1247"/>
      <c r="CE2" s="1247"/>
      <c r="CQ2" s="1247"/>
      <c r="DD2" s="243"/>
      <c r="DE2" s="243"/>
    </row>
    <row r="3" spans="1:109" ht="25.5" customHeight="1" x14ac:dyDescent="0.15">
      <c r="A3" s="1247"/>
      <c r="C3" s="1247"/>
      <c r="O3" s="1247"/>
      <c r="P3" s="1247"/>
      <c r="Q3" s="1247"/>
      <c r="R3" s="1247"/>
      <c r="S3" s="1247"/>
      <c r="T3" s="1247"/>
      <c r="U3" s="1247"/>
      <c r="V3" s="1247"/>
      <c r="W3" s="1247"/>
      <c r="X3" s="1247"/>
      <c r="Y3" s="1247"/>
      <c r="Z3" s="1247"/>
      <c r="AA3" s="1247"/>
      <c r="AB3" s="1247"/>
      <c r="AC3" s="1247"/>
      <c r="AD3" s="1247"/>
      <c r="AE3" s="1247"/>
      <c r="AF3" s="1247"/>
      <c r="AG3" s="1247"/>
      <c r="AH3" s="1247"/>
      <c r="AI3" s="1247"/>
      <c r="AU3" s="1247"/>
      <c r="BG3" s="1247"/>
      <c r="BS3" s="1247"/>
      <c r="CE3" s="1247"/>
      <c r="CQ3" s="1247"/>
      <c r="DD3" s="243"/>
      <c r="DE3" s="243"/>
    </row>
    <row r="4" spans="1:109" s="241" customFormat="1" ht="13.5" x14ac:dyDescent="0.15">
      <c r="A4" s="1247"/>
      <c r="B4" s="1247"/>
      <c r="C4" s="1247"/>
      <c r="D4" s="1247"/>
      <c r="E4" s="1247"/>
      <c r="F4" s="1247"/>
      <c r="G4" s="1247"/>
      <c r="H4" s="1247"/>
      <c r="I4" s="1247"/>
      <c r="J4" s="1247"/>
      <c r="K4" s="1247"/>
      <c r="L4" s="1247"/>
      <c r="M4" s="1247"/>
      <c r="N4" s="1247"/>
      <c r="O4" s="1247"/>
      <c r="P4" s="1247"/>
      <c r="Q4" s="1247"/>
      <c r="R4" s="1247"/>
      <c r="S4" s="1247"/>
      <c r="T4" s="1247"/>
      <c r="U4" s="1247"/>
      <c r="V4" s="1247"/>
      <c r="W4" s="1247"/>
      <c r="X4" s="1247"/>
      <c r="Y4" s="1247"/>
      <c r="Z4" s="1247"/>
      <c r="AA4" s="1247"/>
      <c r="AB4" s="1247"/>
      <c r="AC4" s="1247"/>
      <c r="AD4" s="1247"/>
      <c r="AE4" s="1247"/>
      <c r="AF4" s="1247"/>
      <c r="AG4" s="1247"/>
      <c r="AH4" s="1247"/>
      <c r="AI4" s="1247"/>
      <c r="AJ4" s="1247"/>
      <c r="AK4" s="1247"/>
      <c r="AL4" s="1247"/>
      <c r="AM4" s="1247"/>
      <c r="AN4" s="1247"/>
      <c r="AO4" s="1247"/>
      <c r="AP4" s="1247"/>
      <c r="AQ4" s="1247"/>
      <c r="AR4" s="1247"/>
      <c r="AS4" s="1247"/>
      <c r="AT4" s="1247"/>
      <c r="AU4" s="1247"/>
      <c r="AV4" s="1247"/>
      <c r="AW4" s="1247"/>
      <c r="AX4" s="1247"/>
      <c r="AY4" s="1247"/>
      <c r="AZ4" s="1247"/>
      <c r="BA4" s="1247"/>
      <c r="BB4" s="1247"/>
      <c r="BC4" s="1247"/>
      <c r="BD4" s="1247"/>
      <c r="BE4" s="1247"/>
      <c r="BF4" s="1247"/>
      <c r="BG4" s="1247"/>
      <c r="BH4" s="1247"/>
      <c r="BI4" s="1247"/>
      <c r="BJ4" s="1247"/>
      <c r="BK4" s="1247"/>
      <c r="BL4" s="1247"/>
      <c r="BM4" s="1247"/>
      <c r="BN4" s="1247"/>
      <c r="BO4" s="1247"/>
      <c r="BP4" s="1247"/>
      <c r="BQ4" s="1247"/>
      <c r="BR4" s="1247"/>
      <c r="BS4" s="1247"/>
      <c r="BT4" s="1247"/>
      <c r="BU4" s="1247"/>
      <c r="BV4" s="1247"/>
      <c r="BW4" s="1247"/>
      <c r="BX4" s="1247"/>
      <c r="BY4" s="1247"/>
      <c r="BZ4" s="1247"/>
      <c r="CA4" s="1247"/>
      <c r="CB4" s="1247"/>
      <c r="CC4" s="1247"/>
      <c r="CD4" s="1247"/>
      <c r="CE4" s="1247"/>
      <c r="CF4" s="1247"/>
      <c r="CG4" s="1247"/>
      <c r="CH4" s="1247"/>
      <c r="CI4" s="1247"/>
      <c r="CJ4" s="1247"/>
      <c r="CK4" s="1247"/>
      <c r="CL4" s="1247"/>
      <c r="CM4" s="1247"/>
      <c r="CN4" s="1247"/>
      <c r="CO4" s="1247"/>
      <c r="CP4" s="1247"/>
      <c r="CQ4" s="1247"/>
      <c r="CR4" s="1247"/>
      <c r="CS4" s="1247"/>
      <c r="CT4" s="1247"/>
      <c r="CU4" s="1247"/>
      <c r="CV4" s="1247"/>
      <c r="CW4" s="1247"/>
      <c r="CX4" s="1247"/>
      <c r="CY4" s="1247"/>
      <c r="CZ4" s="1247"/>
      <c r="DA4" s="1247"/>
      <c r="DB4" s="1247"/>
      <c r="DC4" s="1247"/>
      <c r="DD4" s="1247"/>
      <c r="DE4" s="1247"/>
    </row>
    <row r="5" spans="1:109" s="241" customFormat="1" ht="13.5" x14ac:dyDescent="0.15">
      <c r="A5" s="1247"/>
      <c r="B5" s="1247"/>
      <c r="C5" s="1247"/>
      <c r="D5" s="1247"/>
      <c r="E5" s="1247"/>
      <c r="F5" s="1247"/>
      <c r="G5" s="1247"/>
      <c r="H5" s="1247"/>
      <c r="I5" s="1247"/>
      <c r="J5" s="1247"/>
      <c r="K5" s="1247"/>
      <c r="L5" s="1247"/>
      <c r="M5" s="1247"/>
      <c r="N5" s="1247"/>
      <c r="O5" s="1247"/>
      <c r="P5" s="1247"/>
      <c r="Q5" s="1247"/>
      <c r="R5" s="1247"/>
      <c r="S5" s="1247"/>
      <c r="T5" s="1247"/>
      <c r="U5" s="1247"/>
      <c r="V5" s="1247"/>
      <c r="W5" s="1247"/>
      <c r="X5" s="1247"/>
      <c r="Y5" s="1247"/>
      <c r="Z5" s="1247"/>
      <c r="AA5" s="1247"/>
      <c r="AB5" s="1247"/>
      <c r="AC5" s="1247"/>
      <c r="AD5" s="1247"/>
      <c r="AE5" s="1247"/>
      <c r="AF5" s="1247"/>
      <c r="AG5" s="1247"/>
      <c r="AH5" s="1247"/>
      <c r="AI5" s="1247"/>
      <c r="AJ5" s="1247"/>
      <c r="AK5" s="1247"/>
      <c r="AL5" s="1247"/>
      <c r="AM5" s="1247"/>
      <c r="AN5" s="1247"/>
      <c r="AO5" s="1247"/>
      <c r="AP5" s="1247"/>
      <c r="AQ5" s="1247"/>
      <c r="AR5" s="1247"/>
      <c r="AS5" s="1247"/>
      <c r="AT5" s="1247"/>
      <c r="AU5" s="1247"/>
      <c r="AV5" s="1247"/>
      <c r="AW5" s="1247"/>
      <c r="AX5" s="1247"/>
      <c r="AY5" s="1247"/>
      <c r="AZ5" s="1247"/>
      <c r="BA5" s="1247"/>
      <c r="BB5" s="1247"/>
      <c r="BC5" s="1247"/>
      <c r="BD5" s="1247"/>
      <c r="BE5" s="1247"/>
      <c r="BF5" s="1247"/>
      <c r="BG5" s="1247"/>
      <c r="BH5" s="1247"/>
      <c r="BI5" s="1247"/>
      <c r="BJ5" s="1247"/>
      <c r="BK5" s="1247"/>
      <c r="BL5" s="1247"/>
      <c r="BM5" s="1247"/>
      <c r="BN5" s="1247"/>
      <c r="BO5" s="1247"/>
      <c r="BP5" s="1247"/>
      <c r="BQ5" s="1247"/>
      <c r="BR5" s="1247"/>
      <c r="BS5" s="1247"/>
      <c r="BT5" s="1247"/>
      <c r="BU5" s="1247"/>
      <c r="BV5" s="1247"/>
      <c r="BW5" s="1247"/>
      <c r="BX5" s="1247"/>
      <c r="BY5" s="1247"/>
      <c r="BZ5" s="1247"/>
      <c r="CA5" s="1247"/>
      <c r="CB5" s="1247"/>
      <c r="CC5" s="1247"/>
      <c r="CD5" s="1247"/>
      <c r="CE5" s="1247"/>
      <c r="CF5" s="1247"/>
      <c r="CG5" s="1247"/>
      <c r="CH5" s="1247"/>
      <c r="CI5" s="1247"/>
      <c r="CJ5" s="1247"/>
      <c r="CK5" s="1247"/>
      <c r="CL5" s="1247"/>
      <c r="CM5" s="1247"/>
      <c r="CN5" s="1247"/>
      <c r="CO5" s="1247"/>
      <c r="CP5" s="1247"/>
      <c r="CQ5" s="1247"/>
      <c r="CR5" s="1247"/>
      <c r="CS5" s="1247"/>
      <c r="CT5" s="1247"/>
      <c r="CU5" s="1247"/>
      <c r="CV5" s="1247"/>
      <c r="CW5" s="1247"/>
      <c r="CX5" s="1247"/>
      <c r="CY5" s="1247"/>
      <c r="CZ5" s="1247"/>
      <c r="DA5" s="1247"/>
      <c r="DB5" s="1247"/>
      <c r="DC5" s="1247"/>
      <c r="DD5" s="1247"/>
      <c r="DE5" s="1247"/>
    </row>
    <row r="6" spans="1:109" s="241" customFormat="1" ht="13.5" x14ac:dyDescent="0.15">
      <c r="A6" s="1247"/>
      <c r="B6" s="1247"/>
      <c r="C6" s="1247"/>
      <c r="D6" s="1247"/>
      <c r="E6" s="1247"/>
      <c r="F6" s="1247"/>
      <c r="G6" s="1247"/>
      <c r="H6" s="1247"/>
      <c r="I6" s="1247"/>
      <c r="J6" s="1247"/>
      <c r="K6" s="1247"/>
      <c r="L6" s="1247"/>
      <c r="M6" s="1247"/>
      <c r="N6" s="1247"/>
      <c r="O6" s="1247"/>
      <c r="P6" s="1247"/>
      <c r="Q6" s="1247"/>
      <c r="R6" s="1247"/>
      <c r="S6" s="1247"/>
      <c r="T6" s="1247"/>
      <c r="U6" s="1247"/>
      <c r="V6" s="1247"/>
      <c r="W6" s="1247"/>
      <c r="X6" s="1247"/>
      <c r="Y6" s="1247"/>
      <c r="Z6" s="1247"/>
      <c r="AA6" s="1247"/>
      <c r="AB6" s="1247"/>
      <c r="AC6" s="1247"/>
      <c r="AD6" s="1247"/>
      <c r="AE6" s="1247"/>
      <c r="AF6" s="1247"/>
      <c r="AG6" s="1247"/>
      <c r="AH6" s="1247"/>
      <c r="AI6" s="1247"/>
      <c r="AJ6" s="1247"/>
      <c r="AK6" s="1247"/>
      <c r="AL6" s="1247"/>
      <c r="AM6" s="1247"/>
      <c r="AN6" s="1247"/>
      <c r="AO6" s="1247"/>
      <c r="AP6" s="1247"/>
      <c r="AQ6" s="1247"/>
      <c r="AR6" s="1247"/>
      <c r="AS6" s="1247"/>
      <c r="AT6" s="1247"/>
      <c r="AU6" s="1247"/>
      <c r="AV6" s="1247"/>
      <c r="AW6" s="1247"/>
      <c r="AX6" s="1247"/>
      <c r="AY6" s="1247"/>
      <c r="AZ6" s="1247"/>
      <c r="BA6" s="1247"/>
      <c r="BB6" s="1247"/>
      <c r="BC6" s="1247"/>
      <c r="BD6" s="1247"/>
      <c r="BE6" s="1247"/>
      <c r="BF6" s="1247"/>
      <c r="BG6" s="1247"/>
      <c r="BH6" s="1247"/>
      <c r="BI6" s="1247"/>
      <c r="BJ6" s="1247"/>
      <c r="BK6" s="1247"/>
      <c r="BL6" s="1247"/>
      <c r="BM6" s="1247"/>
      <c r="BN6" s="1247"/>
      <c r="BO6" s="1247"/>
      <c r="BP6" s="1247"/>
      <c r="BQ6" s="1247"/>
      <c r="BR6" s="1247"/>
      <c r="BS6" s="1247"/>
      <c r="BT6" s="1247"/>
      <c r="BU6" s="1247"/>
      <c r="BV6" s="1247"/>
      <c r="BW6" s="1247"/>
      <c r="BX6" s="1247"/>
      <c r="BY6" s="1247"/>
      <c r="BZ6" s="1247"/>
      <c r="CA6" s="1247"/>
      <c r="CB6" s="1247"/>
      <c r="CC6" s="1247"/>
      <c r="CD6" s="1247"/>
      <c r="CE6" s="1247"/>
      <c r="CF6" s="1247"/>
      <c r="CG6" s="1247"/>
      <c r="CH6" s="1247"/>
      <c r="CI6" s="1247"/>
      <c r="CJ6" s="1247"/>
      <c r="CK6" s="1247"/>
      <c r="CL6" s="1247"/>
      <c r="CM6" s="1247"/>
      <c r="CN6" s="1247"/>
      <c r="CO6" s="1247"/>
      <c r="CP6" s="1247"/>
      <c r="CQ6" s="1247"/>
      <c r="CR6" s="1247"/>
      <c r="CS6" s="1247"/>
      <c r="CT6" s="1247"/>
      <c r="CU6" s="1247"/>
      <c r="CV6" s="1247"/>
      <c r="CW6" s="1247"/>
      <c r="CX6" s="1247"/>
      <c r="CY6" s="1247"/>
      <c r="CZ6" s="1247"/>
      <c r="DA6" s="1247"/>
      <c r="DB6" s="1247"/>
      <c r="DC6" s="1247"/>
      <c r="DD6" s="1247"/>
      <c r="DE6" s="1247"/>
    </row>
    <row r="7" spans="1:109" s="241" customFormat="1" ht="13.5" x14ac:dyDescent="0.15">
      <c r="A7" s="1247"/>
      <c r="B7" s="1247"/>
      <c r="C7" s="1247"/>
      <c r="D7" s="1247"/>
      <c r="E7" s="1247"/>
      <c r="F7" s="1247"/>
      <c r="G7" s="1247"/>
      <c r="H7" s="1247"/>
      <c r="I7" s="1247"/>
      <c r="J7" s="1247"/>
      <c r="K7" s="1247"/>
      <c r="L7" s="1247"/>
      <c r="M7" s="1247"/>
      <c r="N7" s="1247"/>
      <c r="O7" s="1247"/>
      <c r="P7" s="1247"/>
      <c r="Q7" s="1247"/>
      <c r="R7" s="1247"/>
      <c r="S7" s="1247"/>
      <c r="T7" s="1247"/>
      <c r="U7" s="1247"/>
      <c r="V7" s="1247"/>
      <c r="W7" s="1247"/>
      <c r="X7" s="1247"/>
      <c r="Y7" s="1247"/>
      <c r="Z7" s="1247"/>
      <c r="AA7" s="1247"/>
      <c r="AB7" s="1247"/>
      <c r="AC7" s="1247"/>
      <c r="AD7" s="1247"/>
      <c r="AE7" s="1247"/>
      <c r="AF7" s="1247"/>
      <c r="AG7" s="1247"/>
      <c r="AH7" s="1247"/>
      <c r="AI7" s="1247"/>
      <c r="AJ7" s="1247"/>
      <c r="AK7" s="1247"/>
      <c r="AL7" s="1247"/>
      <c r="AM7" s="1247"/>
      <c r="AN7" s="1247"/>
      <c r="AO7" s="1247"/>
      <c r="AP7" s="1247"/>
      <c r="AQ7" s="1247"/>
      <c r="AR7" s="1247"/>
      <c r="AS7" s="1247"/>
      <c r="AT7" s="1247"/>
      <c r="AU7" s="1247"/>
      <c r="AV7" s="1247"/>
      <c r="AW7" s="1247"/>
      <c r="AX7" s="1247"/>
      <c r="AY7" s="1247"/>
      <c r="AZ7" s="1247"/>
      <c r="BA7" s="1247"/>
      <c r="BB7" s="1247"/>
      <c r="BC7" s="1247"/>
      <c r="BD7" s="1247"/>
      <c r="BE7" s="1247"/>
      <c r="BF7" s="1247"/>
      <c r="BG7" s="1247"/>
      <c r="BH7" s="1247"/>
      <c r="BI7" s="1247"/>
      <c r="BJ7" s="1247"/>
      <c r="BK7" s="1247"/>
      <c r="BL7" s="1247"/>
      <c r="BM7" s="1247"/>
      <c r="BN7" s="1247"/>
      <c r="BO7" s="1247"/>
      <c r="BP7" s="1247"/>
      <c r="BQ7" s="1247"/>
      <c r="BR7" s="1247"/>
      <c r="BS7" s="1247"/>
      <c r="BT7" s="1247"/>
      <c r="BU7" s="1247"/>
      <c r="BV7" s="1247"/>
      <c r="BW7" s="1247"/>
      <c r="BX7" s="1247"/>
      <c r="BY7" s="1247"/>
      <c r="BZ7" s="1247"/>
      <c r="CA7" s="1247"/>
      <c r="CB7" s="1247"/>
      <c r="CC7" s="1247"/>
      <c r="CD7" s="1247"/>
      <c r="CE7" s="1247"/>
      <c r="CF7" s="1247"/>
      <c r="CG7" s="1247"/>
      <c r="CH7" s="1247"/>
      <c r="CI7" s="1247"/>
      <c r="CJ7" s="1247"/>
      <c r="CK7" s="1247"/>
      <c r="CL7" s="1247"/>
      <c r="CM7" s="1247"/>
      <c r="CN7" s="1247"/>
      <c r="CO7" s="1247"/>
      <c r="CP7" s="1247"/>
      <c r="CQ7" s="1247"/>
      <c r="CR7" s="1247"/>
      <c r="CS7" s="1247"/>
      <c r="CT7" s="1247"/>
      <c r="CU7" s="1247"/>
      <c r="CV7" s="1247"/>
      <c r="CW7" s="1247"/>
      <c r="CX7" s="1247"/>
      <c r="CY7" s="1247"/>
      <c r="CZ7" s="1247"/>
      <c r="DA7" s="1247"/>
      <c r="DB7" s="1247"/>
      <c r="DC7" s="1247"/>
      <c r="DD7" s="1247"/>
      <c r="DE7" s="1247"/>
    </row>
    <row r="8" spans="1:109" s="241" customFormat="1" ht="13.5" x14ac:dyDescent="0.15">
      <c r="A8" s="1247"/>
      <c r="B8" s="1247"/>
      <c r="C8" s="1247"/>
      <c r="D8" s="1247"/>
      <c r="E8" s="1247"/>
      <c r="F8" s="1247"/>
      <c r="G8" s="1247"/>
      <c r="H8" s="1247"/>
      <c r="I8" s="1247"/>
      <c r="J8" s="1247"/>
      <c r="K8" s="1247"/>
      <c r="L8" s="1247"/>
      <c r="M8" s="1247"/>
      <c r="N8" s="1247"/>
      <c r="O8" s="1247"/>
      <c r="P8" s="1247"/>
      <c r="Q8" s="1247"/>
      <c r="R8" s="1247"/>
      <c r="S8" s="1247"/>
      <c r="T8" s="1247"/>
      <c r="U8" s="1247"/>
      <c r="V8" s="1247"/>
      <c r="W8" s="1247"/>
      <c r="X8" s="1247"/>
      <c r="Y8" s="1247"/>
      <c r="Z8" s="1247"/>
      <c r="AA8" s="1247"/>
      <c r="AB8" s="1247"/>
      <c r="AC8" s="1247"/>
      <c r="AD8" s="1247"/>
      <c r="AE8" s="1247"/>
      <c r="AF8" s="1247"/>
      <c r="AG8" s="1247"/>
      <c r="AH8" s="1247"/>
      <c r="AI8" s="1247"/>
      <c r="AJ8" s="1247"/>
      <c r="AK8" s="1247"/>
      <c r="AL8" s="1247"/>
      <c r="AM8" s="1247"/>
      <c r="AN8" s="1247"/>
      <c r="AO8" s="1247"/>
      <c r="AP8" s="1247"/>
      <c r="AQ8" s="1247"/>
      <c r="AR8" s="1247"/>
      <c r="AS8" s="1247"/>
      <c r="AT8" s="1247"/>
      <c r="AU8" s="1247"/>
      <c r="AV8" s="1247"/>
      <c r="AW8" s="1247"/>
      <c r="AX8" s="1247"/>
      <c r="AY8" s="1247"/>
      <c r="AZ8" s="1247"/>
      <c r="BA8" s="1247"/>
      <c r="BB8" s="1247"/>
      <c r="BC8" s="1247"/>
      <c r="BD8" s="1247"/>
      <c r="BE8" s="1247"/>
      <c r="BF8" s="1247"/>
      <c r="BG8" s="1247"/>
      <c r="BH8" s="1247"/>
      <c r="BI8" s="1247"/>
      <c r="BJ8" s="1247"/>
      <c r="BK8" s="1247"/>
      <c r="BL8" s="1247"/>
      <c r="BM8" s="1247"/>
      <c r="BN8" s="1247"/>
      <c r="BO8" s="1247"/>
      <c r="BP8" s="1247"/>
      <c r="BQ8" s="1247"/>
      <c r="BR8" s="1247"/>
      <c r="BS8" s="1247"/>
      <c r="BT8" s="1247"/>
      <c r="BU8" s="1247"/>
      <c r="BV8" s="1247"/>
      <c r="BW8" s="1247"/>
      <c r="BX8" s="1247"/>
      <c r="BY8" s="1247"/>
      <c r="BZ8" s="1247"/>
      <c r="CA8" s="1247"/>
      <c r="CB8" s="1247"/>
      <c r="CC8" s="1247"/>
      <c r="CD8" s="1247"/>
      <c r="CE8" s="1247"/>
      <c r="CF8" s="1247"/>
      <c r="CG8" s="1247"/>
      <c r="CH8" s="1247"/>
      <c r="CI8" s="1247"/>
      <c r="CJ8" s="1247"/>
      <c r="CK8" s="1247"/>
      <c r="CL8" s="1247"/>
      <c r="CM8" s="1247"/>
      <c r="CN8" s="1247"/>
      <c r="CO8" s="1247"/>
      <c r="CP8" s="1247"/>
      <c r="CQ8" s="1247"/>
      <c r="CR8" s="1247"/>
      <c r="CS8" s="1247"/>
      <c r="CT8" s="1247"/>
      <c r="CU8" s="1247"/>
      <c r="CV8" s="1247"/>
      <c r="CW8" s="1247"/>
      <c r="CX8" s="1247"/>
      <c r="CY8" s="1247"/>
      <c r="CZ8" s="1247"/>
      <c r="DA8" s="1247"/>
      <c r="DB8" s="1247"/>
      <c r="DC8" s="1247"/>
      <c r="DD8" s="1247"/>
      <c r="DE8" s="1247"/>
    </row>
    <row r="9" spans="1:109" s="241" customFormat="1" ht="13.5" x14ac:dyDescent="0.15">
      <c r="A9" s="1247"/>
      <c r="B9" s="1247"/>
      <c r="C9" s="1247"/>
      <c r="D9" s="1247"/>
      <c r="E9" s="1247"/>
      <c r="F9" s="1247"/>
      <c r="G9" s="1247"/>
      <c r="H9" s="1247"/>
      <c r="I9" s="1247"/>
      <c r="J9" s="1247"/>
      <c r="K9" s="1247"/>
      <c r="L9" s="1247"/>
      <c r="M9" s="1247"/>
      <c r="N9" s="1247"/>
      <c r="O9" s="1247"/>
      <c r="P9" s="1247"/>
      <c r="Q9" s="1247"/>
      <c r="R9" s="1247"/>
      <c r="S9" s="1247"/>
      <c r="T9" s="1247"/>
      <c r="U9" s="1247"/>
      <c r="V9" s="1247"/>
      <c r="W9" s="1247"/>
      <c r="X9" s="1247"/>
      <c r="Y9" s="1247"/>
      <c r="Z9" s="1247"/>
      <c r="AA9" s="1247"/>
      <c r="AB9" s="1247"/>
      <c r="AC9" s="1247"/>
      <c r="AD9" s="1247"/>
      <c r="AE9" s="1247"/>
      <c r="AF9" s="1247"/>
      <c r="AG9" s="1247"/>
      <c r="AH9" s="1247"/>
      <c r="AI9" s="1247"/>
      <c r="AJ9" s="1247"/>
      <c r="AK9" s="1247"/>
      <c r="AL9" s="1247"/>
      <c r="AM9" s="1247"/>
      <c r="AN9" s="1247"/>
      <c r="AO9" s="1247"/>
      <c r="AP9" s="1247"/>
      <c r="AQ9" s="1247"/>
      <c r="AR9" s="1247"/>
      <c r="AS9" s="1247"/>
      <c r="AT9" s="1247"/>
      <c r="AU9" s="1247"/>
      <c r="AV9" s="1247"/>
      <c r="AW9" s="1247"/>
      <c r="AX9" s="1247"/>
      <c r="AY9" s="1247"/>
      <c r="AZ9" s="1247"/>
      <c r="BA9" s="1247"/>
      <c r="BB9" s="1247"/>
      <c r="BC9" s="1247"/>
      <c r="BD9" s="1247"/>
      <c r="BE9" s="1247"/>
      <c r="BF9" s="1247"/>
      <c r="BG9" s="1247"/>
      <c r="BH9" s="1247"/>
      <c r="BI9" s="1247"/>
      <c r="BJ9" s="1247"/>
      <c r="BK9" s="1247"/>
      <c r="BL9" s="1247"/>
      <c r="BM9" s="1247"/>
      <c r="BN9" s="1247"/>
      <c r="BO9" s="1247"/>
      <c r="BP9" s="1247"/>
      <c r="BQ9" s="1247"/>
      <c r="BR9" s="1247"/>
      <c r="BS9" s="1247"/>
      <c r="BT9" s="1247"/>
      <c r="BU9" s="1247"/>
      <c r="BV9" s="1247"/>
      <c r="BW9" s="1247"/>
      <c r="BX9" s="1247"/>
      <c r="BY9" s="1247"/>
      <c r="BZ9" s="1247"/>
      <c r="CA9" s="1247"/>
      <c r="CB9" s="1247"/>
      <c r="CC9" s="1247"/>
      <c r="CD9" s="1247"/>
      <c r="CE9" s="1247"/>
      <c r="CF9" s="1247"/>
      <c r="CG9" s="1247"/>
      <c r="CH9" s="1247"/>
      <c r="CI9" s="1247"/>
      <c r="CJ9" s="1247"/>
      <c r="CK9" s="1247"/>
      <c r="CL9" s="1247"/>
      <c r="CM9" s="1247"/>
      <c r="CN9" s="1247"/>
      <c r="CO9" s="1247"/>
      <c r="CP9" s="1247"/>
      <c r="CQ9" s="1247"/>
      <c r="CR9" s="1247"/>
      <c r="CS9" s="1247"/>
      <c r="CT9" s="1247"/>
      <c r="CU9" s="1247"/>
      <c r="CV9" s="1247"/>
      <c r="CW9" s="1247"/>
      <c r="CX9" s="1247"/>
      <c r="CY9" s="1247"/>
      <c r="CZ9" s="1247"/>
      <c r="DA9" s="1247"/>
      <c r="DB9" s="1247"/>
      <c r="DC9" s="1247"/>
      <c r="DD9" s="1247"/>
      <c r="DE9" s="1247"/>
    </row>
    <row r="10" spans="1:109" s="241" customFormat="1" ht="13.5" x14ac:dyDescent="0.15">
      <c r="A10" s="1247"/>
      <c r="B10" s="1247"/>
      <c r="C10" s="1247"/>
      <c r="D10" s="1247"/>
      <c r="E10" s="1247"/>
      <c r="F10" s="1247"/>
      <c r="G10" s="1247"/>
      <c r="H10" s="1247"/>
      <c r="I10" s="1247"/>
      <c r="J10" s="1247"/>
      <c r="K10" s="1247"/>
      <c r="L10" s="1247"/>
      <c r="M10" s="1247"/>
      <c r="N10" s="1247"/>
      <c r="O10" s="1247"/>
      <c r="P10" s="1247"/>
      <c r="Q10" s="1247"/>
      <c r="R10" s="1247"/>
      <c r="S10" s="1247"/>
      <c r="T10" s="1247"/>
      <c r="U10" s="1247"/>
      <c r="V10" s="1247"/>
      <c r="W10" s="1247"/>
      <c r="X10" s="1247"/>
      <c r="Y10" s="1247"/>
      <c r="Z10" s="1247"/>
      <c r="AA10" s="1247"/>
      <c r="AB10" s="1247"/>
      <c r="AC10" s="1247"/>
      <c r="AD10" s="1247"/>
      <c r="AE10" s="1247"/>
      <c r="AF10" s="1247"/>
      <c r="AG10" s="1247"/>
      <c r="AH10" s="1247"/>
      <c r="AI10" s="1247"/>
      <c r="AJ10" s="1247"/>
      <c r="AK10" s="1247"/>
      <c r="AL10" s="1247"/>
      <c r="AM10" s="1247"/>
      <c r="AN10" s="1247"/>
      <c r="AO10" s="1247"/>
      <c r="AP10" s="1247"/>
      <c r="AQ10" s="1247"/>
      <c r="AR10" s="1247"/>
      <c r="AS10" s="1247"/>
      <c r="AT10" s="1247"/>
      <c r="AU10" s="1247"/>
      <c r="AV10" s="1247"/>
      <c r="AW10" s="1247"/>
      <c r="AX10" s="1247"/>
      <c r="AY10" s="1247"/>
      <c r="AZ10" s="1247"/>
      <c r="BA10" s="1247"/>
      <c r="BB10" s="1247"/>
      <c r="BC10" s="1247"/>
      <c r="BD10" s="1247"/>
      <c r="BE10" s="1247"/>
      <c r="BF10" s="1247"/>
      <c r="BG10" s="1247"/>
      <c r="BH10" s="1247"/>
      <c r="BI10" s="1247"/>
      <c r="BJ10" s="1247"/>
      <c r="BK10" s="1247"/>
      <c r="BL10" s="1247"/>
      <c r="BM10" s="1247"/>
      <c r="BN10" s="1247"/>
      <c r="BO10" s="1247"/>
      <c r="BP10" s="1247"/>
      <c r="BQ10" s="1247"/>
      <c r="BR10" s="1247"/>
      <c r="BS10" s="1247"/>
      <c r="BT10" s="1247"/>
      <c r="BU10" s="1247"/>
      <c r="BV10" s="1247"/>
      <c r="BW10" s="1247"/>
      <c r="BX10" s="1247"/>
      <c r="BY10" s="1247"/>
      <c r="BZ10" s="1247"/>
      <c r="CA10" s="1247"/>
      <c r="CB10" s="1247"/>
      <c r="CC10" s="1247"/>
      <c r="CD10" s="1247"/>
      <c r="CE10" s="1247"/>
      <c r="CF10" s="1247"/>
      <c r="CG10" s="1247"/>
      <c r="CH10" s="1247"/>
      <c r="CI10" s="1247"/>
      <c r="CJ10" s="1247"/>
      <c r="CK10" s="1247"/>
      <c r="CL10" s="1247"/>
      <c r="CM10" s="1247"/>
      <c r="CN10" s="1247"/>
      <c r="CO10" s="1247"/>
      <c r="CP10" s="1247"/>
      <c r="CQ10" s="1247"/>
      <c r="CR10" s="1247"/>
      <c r="CS10" s="1247"/>
      <c r="CT10" s="1247"/>
      <c r="CU10" s="1247"/>
      <c r="CV10" s="1247"/>
      <c r="CW10" s="1247"/>
      <c r="CX10" s="1247"/>
      <c r="CY10" s="1247"/>
      <c r="CZ10" s="1247"/>
      <c r="DA10" s="1247"/>
      <c r="DB10" s="1247"/>
      <c r="DC10" s="1247"/>
      <c r="DD10" s="1247"/>
      <c r="DE10" s="1247"/>
    </row>
    <row r="11" spans="1:109" s="241" customFormat="1" ht="13.5" x14ac:dyDescent="0.15">
      <c r="A11" s="1247"/>
      <c r="B11" s="1247"/>
      <c r="C11" s="1247"/>
      <c r="D11" s="1247"/>
      <c r="E11" s="1247"/>
      <c r="F11" s="1247"/>
      <c r="G11" s="1247"/>
      <c r="H11" s="1247"/>
      <c r="I11" s="1247"/>
      <c r="J11" s="1247"/>
      <c r="K11" s="1247"/>
      <c r="L11" s="1247"/>
      <c r="M11" s="1247"/>
      <c r="N11" s="1247"/>
      <c r="O11" s="1247"/>
      <c r="P11" s="1247"/>
      <c r="Q11" s="1247"/>
      <c r="R11" s="1247"/>
      <c r="S11" s="1247"/>
      <c r="T11" s="1247"/>
      <c r="U11" s="1247"/>
      <c r="V11" s="1247"/>
      <c r="W11" s="1247"/>
      <c r="X11" s="1247"/>
      <c r="Y11" s="1247"/>
      <c r="Z11" s="1247"/>
      <c r="AA11" s="1247"/>
      <c r="AB11" s="1247"/>
      <c r="AC11" s="1247"/>
      <c r="AD11" s="1247"/>
      <c r="AE11" s="1247"/>
      <c r="AF11" s="1247"/>
      <c r="AG11" s="1247"/>
      <c r="AH11" s="1247"/>
      <c r="AI11" s="1247"/>
      <c r="AJ11" s="1247"/>
      <c r="AK11" s="1247"/>
      <c r="AL11" s="1247"/>
      <c r="AM11" s="1247"/>
      <c r="AN11" s="1247"/>
      <c r="AO11" s="1247"/>
      <c r="AP11" s="1247"/>
      <c r="AQ11" s="1247"/>
      <c r="AR11" s="1247"/>
      <c r="AS11" s="1247"/>
      <c r="AT11" s="1247"/>
      <c r="AU11" s="1247"/>
      <c r="AV11" s="1247"/>
      <c r="AW11" s="1247"/>
      <c r="AX11" s="1247"/>
      <c r="AY11" s="1247"/>
      <c r="AZ11" s="1247"/>
      <c r="BA11" s="1247"/>
      <c r="BB11" s="1247"/>
      <c r="BC11" s="1247"/>
      <c r="BD11" s="1247"/>
      <c r="BE11" s="1247"/>
      <c r="BF11" s="1247"/>
      <c r="BG11" s="1247"/>
      <c r="BH11" s="1247"/>
      <c r="BI11" s="1247"/>
      <c r="BJ11" s="1247"/>
      <c r="BK11" s="1247"/>
      <c r="BL11" s="1247"/>
      <c r="BM11" s="1247"/>
      <c r="BN11" s="1247"/>
      <c r="BO11" s="1247"/>
      <c r="BP11" s="1247"/>
      <c r="BQ11" s="1247"/>
      <c r="BR11" s="1247"/>
      <c r="BS11" s="1247"/>
      <c r="BT11" s="1247"/>
      <c r="BU11" s="1247"/>
      <c r="BV11" s="1247"/>
      <c r="BW11" s="1247"/>
      <c r="BX11" s="1247"/>
      <c r="BY11" s="1247"/>
      <c r="BZ11" s="1247"/>
      <c r="CA11" s="1247"/>
      <c r="CB11" s="1247"/>
      <c r="CC11" s="1247"/>
      <c r="CD11" s="1247"/>
      <c r="CE11" s="1247"/>
      <c r="CF11" s="1247"/>
      <c r="CG11" s="1247"/>
      <c r="CH11" s="1247"/>
      <c r="CI11" s="1247"/>
      <c r="CJ11" s="1247"/>
      <c r="CK11" s="1247"/>
      <c r="CL11" s="1247"/>
      <c r="CM11" s="1247"/>
      <c r="CN11" s="1247"/>
      <c r="CO11" s="1247"/>
      <c r="CP11" s="1247"/>
      <c r="CQ11" s="1247"/>
      <c r="CR11" s="1247"/>
      <c r="CS11" s="1247"/>
      <c r="CT11" s="1247"/>
      <c r="CU11" s="1247"/>
      <c r="CV11" s="1247"/>
      <c r="CW11" s="1247"/>
      <c r="CX11" s="1247"/>
      <c r="CY11" s="1247"/>
      <c r="CZ11" s="1247"/>
      <c r="DA11" s="1247"/>
      <c r="DB11" s="1247"/>
      <c r="DC11" s="1247"/>
      <c r="DD11" s="1247"/>
      <c r="DE11" s="1247"/>
    </row>
    <row r="12" spans="1:109" s="241" customFormat="1" ht="13.5" x14ac:dyDescent="0.15">
      <c r="A12" s="1247"/>
      <c r="B12" s="1247"/>
      <c r="C12" s="1247"/>
      <c r="D12" s="1247"/>
      <c r="E12" s="1247"/>
      <c r="F12" s="1247"/>
      <c r="G12" s="1247"/>
      <c r="H12" s="1247"/>
      <c r="I12" s="1247"/>
      <c r="J12" s="1247"/>
      <c r="K12" s="1247"/>
      <c r="L12" s="1247"/>
      <c r="M12" s="1247"/>
      <c r="N12" s="1247"/>
      <c r="O12" s="1247"/>
      <c r="P12" s="1247"/>
      <c r="Q12" s="1247"/>
      <c r="R12" s="1247"/>
      <c r="S12" s="1247"/>
      <c r="T12" s="1247"/>
      <c r="U12" s="1247"/>
      <c r="V12" s="1247"/>
      <c r="W12" s="1247"/>
      <c r="X12" s="1247"/>
      <c r="Y12" s="1247"/>
      <c r="Z12" s="1247"/>
      <c r="AA12" s="1247"/>
      <c r="AB12" s="1247"/>
      <c r="AC12" s="1247"/>
      <c r="AD12" s="1247"/>
      <c r="AE12" s="1247"/>
      <c r="AF12" s="1247"/>
      <c r="AG12" s="1247"/>
      <c r="AH12" s="1247"/>
      <c r="AI12" s="1247"/>
      <c r="AJ12" s="1247"/>
      <c r="AK12" s="1247"/>
      <c r="AL12" s="1247"/>
      <c r="AM12" s="1247"/>
      <c r="AN12" s="1247"/>
      <c r="AO12" s="1247"/>
      <c r="AP12" s="1247"/>
      <c r="AQ12" s="1247"/>
      <c r="AR12" s="1247"/>
      <c r="AS12" s="1247"/>
      <c r="AT12" s="1247"/>
      <c r="AU12" s="1247"/>
      <c r="AV12" s="1247"/>
      <c r="AW12" s="1247"/>
      <c r="AX12" s="1247"/>
      <c r="AY12" s="1247"/>
      <c r="AZ12" s="1247"/>
      <c r="BA12" s="1247"/>
      <c r="BB12" s="1247"/>
      <c r="BC12" s="1247"/>
      <c r="BD12" s="1247"/>
      <c r="BE12" s="1247"/>
      <c r="BF12" s="1247"/>
      <c r="BG12" s="1247"/>
      <c r="BH12" s="1247"/>
      <c r="BI12" s="1247"/>
      <c r="BJ12" s="1247"/>
      <c r="BK12" s="1247"/>
      <c r="BL12" s="1247"/>
      <c r="BM12" s="1247"/>
      <c r="BN12" s="1247"/>
      <c r="BO12" s="1247"/>
      <c r="BP12" s="1247"/>
      <c r="BQ12" s="1247"/>
      <c r="BR12" s="1247"/>
      <c r="BS12" s="1247"/>
      <c r="BT12" s="1247"/>
      <c r="BU12" s="1247"/>
      <c r="BV12" s="1247"/>
      <c r="BW12" s="1247"/>
      <c r="BX12" s="1247"/>
      <c r="BY12" s="1247"/>
      <c r="BZ12" s="1247"/>
      <c r="CA12" s="1247"/>
      <c r="CB12" s="1247"/>
      <c r="CC12" s="1247"/>
      <c r="CD12" s="1247"/>
      <c r="CE12" s="1247"/>
      <c r="CF12" s="1247"/>
      <c r="CG12" s="1247"/>
      <c r="CH12" s="1247"/>
      <c r="CI12" s="1247"/>
      <c r="CJ12" s="1247"/>
      <c r="CK12" s="1247"/>
      <c r="CL12" s="1247"/>
      <c r="CM12" s="1247"/>
      <c r="CN12" s="1247"/>
      <c r="CO12" s="1247"/>
      <c r="CP12" s="1247"/>
      <c r="CQ12" s="1247"/>
      <c r="CR12" s="1247"/>
      <c r="CS12" s="1247"/>
      <c r="CT12" s="1247"/>
      <c r="CU12" s="1247"/>
      <c r="CV12" s="1247"/>
      <c r="CW12" s="1247"/>
      <c r="CX12" s="1247"/>
      <c r="CY12" s="1247"/>
      <c r="CZ12" s="1247"/>
      <c r="DA12" s="1247"/>
      <c r="DB12" s="1247"/>
      <c r="DC12" s="1247"/>
      <c r="DD12" s="1247"/>
      <c r="DE12" s="1247"/>
    </row>
    <row r="13" spans="1:109" s="241" customFormat="1" ht="13.5" x14ac:dyDescent="0.15">
      <c r="A13" s="1247"/>
      <c r="B13" s="1247"/>
      <c r="C13" s="1247"/>
      <c r="D13" s="1247"/>
      <c r="E13" s="1247"/>
      <c r="F13" s="1247"/>
      <c r="G13" s="1247"/>
      <c r="H13" s="1247"/>
      <c r="I13" s="1247"/>
      <c r="J13" s="1247"/>
      <c r="K13" s="1247"/>
      <c r="L13" s="1247"/>
      <c r="M13" s="1247"/>
      <c r="N13" s="1247"/>
      <c r="O13" s="1247"/>
      <c r="P13" s="1247"/>
      <c r="Q13" s="1247"/>
      <c r="R13" s="1247"/>
      <c r="S13" s="1247"/>
      <c r="T13" s="1247"/>
      <c r="U13" s="1247"/>
      <c r="V13" s="1247"/>
      <c r="W13" s="1247"/>
      <c r="X13" s="1247"/>
      <c r="Y13" s="1247"/>
      <c r="Z13" s="1247"/>
      <c r="AA13" s="1247"/>
      <c r="AB13" s="1247"/>
      <c r="AC13" s="1247"/>
      <c r="AD13" s="1247"/>
      <c r="AE13" s="1247"/>
      <c r="AF13" s="1247"/>
      <c r="AG13" s="1247"/>
      <c r="AH13" s="1247"/>
      <c r="AI13" s="1247"/>
      <c r="AJ13" s="1247"/>
      <c r="AK13" s="1247"/>
      <c r="AL13" s="1247"/>
      <c r="AM13" s="1247"/>
      <c r="AN13" s="1247"/>
      <c r="AO13" s="1247"/>
      <c r="AP13" s="1247"/>
      <c r="AQ13" s="1247"/>
      <c r="AR13" s="1247"/>
      <c r="AS13" s="1247"/>
      <c r="AT13" s="1247"/>
      <c r="AU13" s="1247"/>
      <c r="AV13" s="1247"/>
      <c r="AW13" s="1247"/>
      <c r="AX13" s="1247"/>
      <c r="AY13" s="1247"/>
      <c r="AZ13" s="1247"/>
      <c r="BA13" s="1247"/>
      <c r="BB13" s="1247"/>
      <c r="BC13" s="1247"/>
      <c r="BD13" s="1247"/>
      <c r="BE13" s="1247"/>
      <c r="BF13" s="1247"/>
      <c r="BG13" s="1247"/>
      <c r="BH13" s="1247"/>
      <c r="BI13" s="1247"/>
      <c r="BJ13" s="1247"/>
      <c r="BK13" s="1247"/>
      <c r="BL13" s="1247"/>
      <c r="BM13" s="1247"/>
      <c r="BN13" s="1247"/>
      <c r="BO13" s="1247"/>
      <c r="BP13" s="1247"/>
      <c r="BQ13" s="1247"/>
      <c r="BR13" s="1247"/>
      <c r="BS13" s="1247"/>
      <c r="BT13" s="1247"/>
      <c r="BU13" s="1247"/>
      <c r="BV13" s="1247"/>
      <c r="BW13" s="1247"/>
      <c r="BX13" s="1247"/>
      <c r="BY13" s="1247"/>
      <c r="BZ13" s="1247"/>
      <c r="CA13" s="1247"/>
      <c r="CB13" s="1247"/>
      <c r="CC13" s="1247"/>
      <c r="CD13" s="1247"/>
      <c r="CE13" s="1247"/>
      <c r="CF13" s="1247"/>
      <c r="CG13" s="1247"/>
      <c r="CH13" s="1247"/>
      <c r="CI13" s="1247"/>
      <c r="CJ13" s="1247"/>
      <c r="CK13" s="1247"/>
      <c r="CL13" s="1247"/>
      <c r="CM13" s="1247"/>
      <c r="CN13" s="1247"/>
      <c r="CO13" s="1247"/>
      <c r="CP13" s="1247"/>
      <c r="CQ13" s="1247"/>
      <c r="CR13" s="1247"/>
      <c r="CS13" s="1247"/>
      <c r="CT13" s="1247"/>
      <c r="CU13" s="1247"/>
      <c r="CV13" s="1247"/>
      <c r="CW13" s="1247"/>
      <c r="CX13" s="1247"/>
      <c r="CY13" s="1247"/>
      <c r="CZ13" s="1247"/>
      <c r="DA13" s="1247"/>
      <c r="DB13" s="1247"/>
      <c r="DC13" s="1247"/>
      <c r="DD13" s="1247"/>
      <c r="DE13" s="1247"/>
    </row>
    <row r="14" spans="1:109" s="241" customFormat="1" ht="13.5" x14ac:dyDescent="0.15">
      <c r="A14" s="1247"/>
      <c r="B14" s="1247"/>
      <c r="C14" s="1247"/>
      <c r="D14" s="1247"/>
      <c r="E14" s="1247"/>
      <c r="F14" s="1247"/>
      <c r="G14" s="1247"/>
      <c r="H14" s="1247"/>
      <c r="I14" s="1247"/>
      <c r="J14" s="1247"/>
      <c r="K14" s="1247"/>
      <c r="L14" s="1247"/>
      <c r="M14" s="1247"/>
      <c r="N14" s="1247"/>
      <c r="O14" s="1247"/>
      <c r="P14" s="1247"/>
      <c r="Q14" s="1247"/>
      <c r="R14" s="1247"/>
      <c r="S14" s="1247"/>
      <c r="T14" s="1247"/>
      <c r="U14" s="1247"/>
      <c r="V14" s="1247"/>
      <c r="W14" s="1247"/>
      <c r="X14" s="1247"/>
      <c r="Y14" s="1247"/>
      <c r="Z14" s="1247"/>
      <c r="AA14" s="1247"/>
      <c r="AB14" s="1247"/>
      <c r="AC14" s="1247"/>
      <c r="AD14" s="1247"/>
      <c r="AE14" s="1247"/>
      <c r="AF14" s="1247"/>
      <c r="AG14" s="1247"/>
      <c r="AH14" s="1247"/>
      <c r="AI14" s="1247"/>
      <c r="AJ14" s="1247"/>
      <c r="AK14" s="1247"/>
      <c r="AL14" s="1247"/>
      <c r="AM14" s="1247"/>
      <c r="AN14" s="1247"/>
      <c r="AO14" s="1247"/>
      <c r="AP14" s="1247"/>
      <c r="AQ14" s="1247"/>
      <c r="AR14" s="1247"/>
      <c r="AS14" s="1247"/>
      <c r="AT14" s="1247"/>
      <c r="AU14" s="1247"/>
      <c r="AV14" s="1247"/>
      <c r="AW14" s="1247"/>
      <c r="AX14" s="1247"/>
      <c r="AY14" s="1247"/>
      <c r="AZ14" s="1247"/>
      <c r="BA14" s="1247"/>
      <c r="BB14" s="1247"/>
      <c r="BC14" s="1247"/>
      <c r="BD14" s="1247"/>
      <c r="BE14" s="1247"/>
      <c r="BF14" s="1247"/>
      <c r="BG14" s="1247"/>
      <c r="BH14" s="1247"/>
      <c r="BI14" s="1247"/>
      <c r="BJ14" s="1247"/>
      <c r="BK14" s="1247"/>
      <c r="BL14" s="1247"/>
      <c r="BM14" s="1247"/>
      <c r="BN14" s="1247"/>
      <c r="BO14" s="1247"/>
      <c r="BP14" s="1247"/>
      <c r="BQ14" s="1247"/>
      <c r="BR14" s="1247"/>
      <c r="BS14" s="1247"/>
      <c r="BT14" s="1247"/>
      <c r="BU14" s="1247"/>
      <c r="BV14" s="1247"/>
      <c r="BW14" s="1247"/>
      <c r="BX14" s="1247"/>
      <c r="BY14" s="1247"/>
      <c r="BZ14" s="1247"/>
      <c r="CA14" s="1247"/>
      <c r="CB14" s="1247"/>
      <c r="CC14" s="1247"/>
      <c r="CD14" s="1247"/>
      <c r="CE14" s="1247"/>
      <c r="CF14" s="1247"/>
      <c r="CG14" s="1247"/>
      <c r="CH14" s="1247"/>
      <c r="CI14" s="1247"/>
      <c r="CJ14" s="1247"/>
      <c r="CK14" s="1247"/>
      <c r="CL14" s="1247"/>
      <c r="CM14" s="1247"/>
      <c r="CN14" s="1247"/>
      <c r="CO14" s="1247"/>
      <c r="CP14" s="1247"/>
      <c r="CQ14" s="1247"/>
      <c r="CR14" s="1247"/>
      <c r="CS14" s="1247"/>
      <c r="CT14" s="1247"/>
      <c r="CU14" s="1247"/>
      <c r="CV14" s="1247"/>
      <c r="CW14" s="1247"/>
      <c r="CX14" s="1247"/>
      <c r="CY14" s="1247"/>
      <c r="CZ14" s="1247"/>
      <c r="DA14" s="1247"/>
      <c r="DB14" s="1247"/>
      <c r="DC14" s="1247"/>
      <c r="DD14" s="1247"/>
      <c r="DE14" s="1247"/>
    </row>
    <row r="15" spans="1:109" s="241" customFormat="1" ht="13.5" x14ac:dyDescent="0.15">
      <c r="A15" s="243"/>
      <c r="B15" s="1247"/>
      <c r="C15" s="1247"/>
      <c r="D15" s="1247"/>
      <c r="E15" s="1247"/>
      <c r="F15" s="1247"/>
      <c r="G15" s="1247"/>
      <c r="H15" s="1247"/>
      <c r="I15" s="1247"/>
      <c r="J15" s="1247"/>
      <c r="K15" s="1247"/>
      <c r="L15" s="1247"/>
      <c r="M15" s="1247"/>
      <c r="N15" s="1247"/>
      <c r="O15" s="1247"/>
      <c r="P15" s="1247"/>
      <c r="Q15" s="1247"/>
      <c r="R15" s="1247"/>
      <c r="S15" s="1247"/>
      <c r="T15" s="1247"/>
      <c r="U15" s="1247"/>
      <c r="V15" s="1247"/>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R15" s="1247"/>
      <c r="AS15" s="1247"/>
      <c r="AT15" s="1247"/>
      <c r="AU15" s="1247"/>
      <c r="AV15" s="1247"/>
      <c r="AW15" s="1247"/>
      <c r="AX15" s="1247"/>
      <c r="AY15" s="1247"/>
      <c r="AZ15" s="1247"/>
      <c r="BA15" s="1247"/>
      <c r="BB15" s="1247"/>
      <c r="BC15" s="1247"/>
      <c r="BD15" s="1247"/>
      <c r="BE15" s="1247"/>
      <c r="BF15" s="1247"/>
      <c r="BG15" s="1247"/>
      <c r="BH15" s="1247"/>
      <c r="BI15" s="1247"/>
      <c r="BJ15" s="1247"/>
      <c r="BK15" s="1247"/>
      <c r="BL15" s="1247"/>
      <c r="BM15" s="1247"/>
      <c r="BN15" s="1247"/>
      <c r="BO15" s="1247"/>
      <c r="BP15" s="1247"/>
      <c r="BQ15" s="1247"/>
      <c r="BR15" s="1247"/>
      <c r="BS15" s="1247"/>
      <c r="BT15" s="1247"/>
      <c r="BU15" s="1247"/>
      <c r="BV15" s="1247"/>
      <c r="BW15" s="1247"/>
      <c r="BX15" s="1247"/>
      <c r="BY15" s="1247"/>
      <c r="BZ15" s="1247"/>
      <c r="CA15" s="1247"/>
      <c r="CB15" s="1247"/>
      <c r="CC15" s="1247"/>
      <c r="CD15" s="1247"/>
      <c r="CE15" s="1247"/>
      <c r="CF15" s="1247"/>
      <c r="CG15" s="1247"/>
      <c r="CH15" s="1247"/>
      <c r="CI15" s="1247"/>
      <c r="CJ15" s="1247"/>
      <c r="CK15" s="1247"/>
      <c r="CL15" s="1247"/>
      <c r="CM15" s="1247"/>
      <c r="CN15" s="1247"/>
      <c r="CO15" s="1247"/>
      <c r="CP15" s="1247"/>
      <c r="CQ15" s="1247"/>
      <c r="CR15" s="1247"/>
      <c r="CS15" s="1247"/>
      <c r="CT15" s="1247"/>
      <c r="CU15" s="1247"/>
      <c r="CV15" s="1247"/>
      <c r="CW15" s="1247"/>
      <c r="CX15" s="1247"/>
      <c r="CY15" s="1247"/>
      <c r="CZ15" s="1247"/>
      <c r="DA15" s="1247"/>
      <c r="DB15" s="1247"/>
      <c r="DC15" s="1247"/>
      <c r="DD15" s="1247"/>
      <c r="DE15" s="1247"/>
    </row>
    <row r="16" spans="1:109" s="241" customFormat="1" ht="13.5" x14ac:dyDescent="0.15">
      <c r="A16" s="243"/>
      <c r="B16" s="1247"/>
      <c r="C16" s="1247"/>
      <c r="D16" s="1247"/>
      <c r="E16" s="1247"/>
      <c r="F16" s="1247"/>
      <c r="G16" s="1247"/>
      <c r="H16" s="1247"/>
      <c r="I16" s="1247"/>
      <c r="J16" s="1247"/>
      <c r="K16" s="1247"/>
      <c r="L16" s="1247"/>
      <c r="M16" s="1247"/>
      <c r="N16" s="1247"/>
      <c r="O16" s="1247"/>
      <c r="P16" s="1247"/>
      <c r="Q16" s="1247"/>
      <c r="R16" s="1247"/>
      <c r="S16" s="1247"/>
      <c r="T16" s="1247"/>
      <c r="U16" s="1247"/>
      <c r="V16" s="1247"/>
      <c r="W16" s="1247"/>
      <c r="X16" s="1247"/>
      <c r="Y16" s="1247"/>
      <c r="Z16" s="1247"/>
      <c r="AA16" s="1247"/>
      <c r="AB16" s="1247"/>
      <c r="AC16" s="1247"/>
      <c r="AD16" s="1247"/>
      <c r="AE16" s="1247"/>
      <c r="AF16" s="1247"/>
      <c r="AG16" s="1247"/>
      <c r="AH16" s="1247"/>
      <c r="AI16" s="1247"/>
      <c r="AJ16" s="1247"/>
      <c r="AK16" s="1247"/>
      <c r="AL16" s="1247"/>
      <c r="AM16" s="1247"/>
      <c r="AN16" s="1247"/>
      <c r="AO16" s="1247"/>
      <c r="AP16" s="1247"/>
      <c r="AQ16" s="1247"/>
      <c r="AR16" s="1247"/>
      <c r="AS16" s="1247"/>
      <c r="AT16" s="1247"/>
      <c r="AU16" s="1247"/>
      <c r="AV16" s="1247"/>
      <c r="AW16" s="1247"/>
      <c r="AX16" s="1247"/>
      <c r="AY16" s="1247"/>
      <c r="AZ16" s="1247"/>
      <c r="BA16" s="1247"/>
      <c r="BB16" s="1247"/>
      <c r="BC16" s="1247"/>
      <c r="BD16" s="1247"/>
      <c r="BE16" s="1247"/>
      <c r="BF16" s="1247"/>
      <c r="BG16" s="1247"/>
      <c r="BH16" s="1247"/>
      <c r="BI16" s="1247"/>
      <c r="BJ16" s="1247"/>
      <c r="BK16" s="1247"/>
      <c r="BL16" s="1247"/>
      <c r="BM16" s="1247"/>
      <c r="BN16" s="1247"/>
      <c r="BO16" s="1247"/>
      <c r="BP16" s="1247"/>
      <c r="BQ16" s="1247"/>
      <c r="BR16" s="1247"/>
      <c r="BS16" s="1247"/>
      <c r="BT16" s="1247"/>
      <c r="BU16" s="1247"/>
      <c r="BV16" s="1247"/>
      <c r="BW16" s="1247"/>
      <c r="BX16" s="1247"/>
      <c r="BY16" s="1247"/>
      <c r="BZ16" s="1247"/>
      <c r="CA16" s="1247"/>
      <c r="CB16" s="1247"/>
      <c r="CC16" s="1247"/>
      <c r="CD16" s="1247"/>
      <c r="CE16" s="1247"/>
      <c r="CF16" s="1247"/>
      <c r="CG16" s="1247"/>
      <c r="CH16" s="1247"/>
      <c r="CI16" s="1247"/>
      <c r="CJ16" s="1247"/>
      <c r="CK16" s="1247"/>
      <c r="CL16" s="1247"/>
      <c r="CM16" s="1247"/>
      <c r="CN16" s="1247"/>
      <c r="CO16" s="1247"/>
      <c r="CP16" s="1247"/>
      <c r="CQ16" s="1247"/>
      <c r="CR16" s="1247"/>
      <c r="CS16" s="1247"/>
      <c r="CT16" s="1247"/>
      <c r="CU16" s="1247"/>
      <c r="CV16" s="1247"/>
      <c r="CW16" s="1247"/>
      <c r="CX16" s="1247"/>
      <c r="CY16" s="1247"/>
      <c r="CZ16" s="1247"/>
      <c r="DA16" s="1247"/>
      <c r="DB16" s="1247"/>
      <c r="DC16" s="1247"/>
      <c r="DD16" s="1247"/>
      <c r="DE16" s="1247"/>
    </row>
    <row r="17" spans="1:109" s="241" customFormat="1" ht="13.5" x14ac:dyDescent="0.15">
      <c r="A17" s="243"/>
      <c r="B17" s="1247"/>
      <c r="C17" s="1247"/>
      <c r="D17" s="1247"/>
      <c r="E17" s="1247"/>
      <c r="F17" s="1247"/>
      <c r="G17" s="1247"/>
      <c r="H17" s="1247"/>
      <c r="I17" s="1247"/>
      <c r="J17" s="1247"/>
      <c r="K17" s="1247"/>
      <c r="L17" s="1247"/>
      <c r="M17" s="1247"/>
      <c r="N17" s="1247"/>
      <c r="O17" s="1247"/>
      <c r="P17" s="1247"/>
      <c r="Q17" s="1247"/>
      <c r="R17" s="1247"/>
      <c r="S17" s="1247"/>
      <c r="T17" s="1247"/>
      <c r="U17" s="1247"/>
      <c r="V17" s="1247"/>
      <c r="W17" s="1247"/>
      <c r="X17" s="1247"/>
      <c r="Y17" s="1247"/>
      <c r="Z17" s="1247"/>
      <c r="AA17" s="1247"/>
      <c r="AB17" s="1247"/>
      <c r="AC17" s="1247"/>
      <c r="AD17" s="1247"/>
      <c r="AE17" s="1247"/>
      <c r="AF17" s="1247"/>
      <c r="AG17" s="1247"/>
      <c r="AH17" s="1247"/>
      <c r="AI17" s="1247"/>
      <c r="AJ17" s="1247"/>
      <c r="AK17" s="1247"/>
      <c r="AL17" s="1247"/>
      <c r="AM17" s="1247"/>
      <c r="AN17" s="1247"/>
      <c r="AO17" s="1247"/>
      <c r="AP17" s="1247"/>
      <c r="AQ17" s="1247"/>
      <c r="AR17" s="1247"/>
      <c r="AS17" s="1247"/>
      <c r="AT17" s="1247"/>
      <c r="AU17" s="1247"/>
      <c r="AV17" s="1247"/>
      <c r="AW17" s="1247"/>
      <c r="AX17" s="1247"/>
      <c r="AY17" s="1247"/>
      <c r="AZ17" s="1247"/>
      <c r="BA17" s="1247"/>
      <c r="BB17" s="1247"/>
      <c r="BC17" s="1247"/>
      <c r="BD17" s="1247"/>
      <c r="BE17" s="1247"/>
      <c r="BF17" s="1247"/>
      <c r="BG17" s="1247"/>
      <c r="BH17" s="1247"/>
      <c r="BI17" s="1247"/>
      <c r="BJ17" s="1247"/>
      <c r="BK17" s="1247"/>
      <c r="BL17" s="1247"/>
      <c r="BM17" s="1247"/>
      <c r="BN17" s="1247"/>
      <c r="BO17" s="1247"/>
      <c r="BP17" s="1247"/>
      <c r="BQ17" s="1247"/>
      <c r="BR17" s="1247"/>
      <c r="BS17" s="1247"/>
      <c r="BT17" s="1247"/>
      <c r="BU17" s="1247"/>
      <c r="BV17" s="1247"/>
      <c r="BW17" s="1247"/>
      <c r="BX17" s="1247"/>
      <c r="BY17" s="1247"/>
      <c r="BZ17" s="1247"/>
      <c r="CA17" s="1247"/>
      <c r="CB17" s="1247"/>
      <c r="CC17" s="1247"/>
      <c r="CD17" s="1247"/>
      <c r="CE17" s="1247"/>
      <c r="CF17" s="1247"/>
      <c r="CG17" s="1247"/>
      <c r="CH17" s="1247"/>
      <c r="CI17" s="1247"/>
      <c r="CJ17" s="1247"/>
      <c r="CK17" s="1247"/>
      <c r="CL17" s="1247"/>
      <c r="CM17" s="1247"/>
      <c r="CN17" s="1247"/>
      <c r="CO17" s="1247"/>
      <c r="CP17" s="1247"/>
      <c r="CQ17" s="1247"/>
      <c r="CR17" s="1247"/>
      <c r="CS17" s="1247"/>
      <c r="CT17" s="1247"/>
      <c r="CU17" s="1247"/>
      <c r="CV17" s="1247"/>
      <c r="CW17" s="1247"/>
      <c r="CX17" s="1247"/>
      <c r="CY17" s="1247"/>
      <c r="CZ17" s="1247"/>
      <c r="DA17" s="1247"/>
      <c r="DB17" s="1247"/>
      <c r="DC17" s="1247"/>
      <c r="DD17" s="1247"/>
      <c r="DE17" s="1247"/>
    </row>
    <row r="18" spans="1:109" s="241" customFormat="1" ht="13.5" x14ac:dyDescent="0.15">
      <c r="A18" s="243"/>
      <c r="B18" s="1247"/>
      <c r="C18" s="1247"/>
      <c r="D18" s="1247"/>
      <c r="E18" s="1247"/>
      <c r="F18" s="1247"/>
      <c r="G18" s="1247"/>
      <c r="H18" s="1247"/>
      <c r="I18" s="1247"/>
      <c r="J18" s="1247"/>
      <c r="K18" s="1247"/>
      <c r="L18" s="1247"/>
      <c r="M18" s="1247"/>
      <c r="N18" s="1247"/>
      <c r="O18" s="1247"/>
      <c r="P18" s="1247"/>
      <c r="Q18" s="1247"/>
      <c r="R18" s="1247"/>
      <c r="S18" s="1247"/>
      <c r="T18" s="1247"/>
      <c r="U18" s="1247"/>
      <c r="V18" s="1247"/>
      <c r="W18" s="1247"/>
      <c r="X18" s="1247"/>
      <c r="Y18" s="1247"/>
      <c r="Z18" s="1247"/>
      <c r="AA18" s="1247"/>
      <c r="AB18" s="1247"/>
      <c r="AC18" s="1247"/>
      <c r="AD18" s="1247"/>
      <c r="AE18" s="1247"/>
      <c r="AF18" s="1247"/>
      <c r="AG18" s="1247"/>
      <c r="AH18" s="1247"/>
      <c r="AI18" s="1247"/>
      <c r="AJ18" s="1247"/>
      <c r="AK18" s="1247"/>
      <c r="AL18" s="1247"/>
      <c r="AM18" s="1247"/>
      <c r="AN18" s="1247"/>
      <c r="AO18" s="1247"/>
      <c r="AP18" s="1247"/>
      <c r="AQ18" s="1247"/>
      <c r="AR18" s="1247"/>
      <c r="AS18" s="1247"/>
      <c r="AT18" s="1247"/>
      <c r="AU18" s="1247"/>
      <c r="AV18" s="1247"/>
      <c r="AW18" s="1247"/>
      <c r="AX18" s="1247"/>
      <c r="AY18" s="1247"/>
      <c r="AZ18" s="1247"/>
      <c r="BA18" s="1247"/>
      <c r="BB18" s="1247"/>
      <c r="BC18" s="1247"/>
      <c r="BD18" s="1247"/>
      <c r="BE18" s="1247"/>
      <c r="BF18" s="1247"/>
      <c r="BG18" s="1247"/>
      <c r="BH18" s="1247"/>
      <c r="BI18" s="1247"/>
      <c r="BJ18" s="1247"/>
      <c r="BK18" s="1247"/>
      <c r="BL18" s="1247"/>
      <c r="BM18" s="1247"/>
      <c r="BN18" s="1247"/>
      <c r="BO18" s="1247"/>
      <c r="BP18" s="1247"/>
      <c r="BQ18" s="1247"/>
      <c r="BR18" s="1247"/>
      <c r="BS18" s="1247"/>
      <c r="BT18" s="1247"/>
      <c r="BU18" s="1247"/>
      <c r="BV18" s="1247"/>
      <c r="BW18" s="1247"/>
      <c r="BX18" s="1247"/>
      <c r="BY18" s="1247"/>
      <c r="BZ18" s="1247"/>
      <c r="CA18" s="1247"/>
      <c r="CB18" s="1247"/>
      <c r="CC18" s="1247"/>
      <c r="CD18" s="1247"/>
      <c r="CE18" s="1247"/>
      <c r="CF18" s="1247"/>
      <c r="CG18" s="1247"/>
      <c r="CH18" s="1247"/>
      <c r="CI18" s="1247"/>
      <c r="CJ18" s="1247"/>
      <c r="CK18" s="1247"/>
      <c r="CL18" s="1247"/>
      <c r="CM18" s="1247"/>
      <c r="CN18" s="1247"/>
      <c r="CO18" s="1247"/>
      <c r="CP18" s="1247"/>
      <c r="CQ18" s="1247"/>
      <c r="CR18" s="1247"/>
      <c r="CS18" s="1247"/>
      <c r="CT18" s="1247"/>
      <c r="CU18" s="1247"/>
      <c r="CV18" s="1247"/>
      <c r="CW18" s="1247"/>
      <c r="CX18" s="1247"/>
      <c r="CY18" s="1247"/>
      <c r="CZ18" s="1247"/>
      <c r="DA18" s="1247"/>
      <c r="DB18" s="1247"/>
      <c r="DC18" s="1247"/>
      <c r="DD18" s="1247"/>
      <c r="DE18" s="1247"/>
    </row>
    <row r="19" spans="1:109" ht="13.5" x14ac:dyDescent="0.15">
      <c r="DD19" s="243"/>
      <c r="DE19" s="243"/>
    </row>
    <row r="20" spans="1:109" ht="13.5" x14ac:dyDescent="0.15">
      <c r="DD20" s="243"/>
      <c r="DE20" s="243"/>
    </row>
    <row r="21" spans="1:109" ht="17.25" customHeight="1" x14ac:dyDescent="0.15">
      <c r="B21" s="1246"/>
      <c r="C21" s="245"/>
      <c r="D21" s="245"/>
      <c r="E21" s="245"/>
      <c r="F21" s="245"/>
      <c r="G21" s="245"/>
      <c r="H21" s="245"/>
      <c r="I21" s="245"/>
      <c r="J21" s="245"/>
      <c r="K21" s="245"/>
      <c r="L21" s="245"/>
      <c r="M21" s="245"/>
      <c r="N21" s="124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45"/>
      <c r="AU21" s="245"/>
      <c r="AV21" s="245"/>
      <c r="AW21" s="245"/>
      <c r="AX21" s="245"/>
      <c r="AY21" s="245"/>
      <c r="AZ21" s="245"/>
      <c r="BA21" s="245"/>
      <c r="BB21" s="245"/>
      <c r="BC21" s="245"/>
      <c r="BD21" s="245"/>
      <c r="BE21" s="245"/>
      <c r="BF21" s="1245"/>
      <c r="BG21" s="245"/>
      <c r="BH21" s="245"/>
      <c r="BI21" s="245"/>
      <c r="BJ21" s="245"/>
      <c r="BK21" s="245"/>
      <c r="BL21" s="245"/>
      <c r="BM21" s="245"/>
      <c r="BN21" s="245"/>
      <c r="BO21" s="245"/>
      <c r="BP21" s="245"/>
      <c r="BQ21" s="245"/>
      <c r="BR21" s="1245"/>
      <c r="BS21" s="245"/>
      <c r="BT21" s="245"/>
      <c r="BU21" s="245"/>
      <c r="BV21" s="245"/>
      <c r="BW21" s="245"/>
      <c r="BX21" s="245"/>
      <c r="BY21" s="245"/>
      <c r="BZ21" s="245"/>
      <c r="CA21" s="245"/>
      <c r="CB21" s="245"/>
      <c r="CC21" s="245"/>
      <c r="CD21" s="1245"/>
      <c r="CE21" s="245"/>
      <c r="CF21" s="245"/>
      <c r="CG21" s="245"/>
      <c r="CH21" s="245"/>
      <c r="CI21" s="245"/>
      <c r="CJ21" s="245"/>
      <c r="CK21" s="245"/>
      <c r="CL21" s="245"/>
      <c r="CM21" s="245"/>
      <c r="CN21" s="245"/>
      <c r="CO21" s="245"/>
      <c r="CP21" s="1245"/>
      <c r="CQ21" s="245"/>
      <c r="CR21" s="245"/>
      <c r="CS21" s="245"/>
      <c r="CT21" s="245"/>
      <c r="CU21" s="245"/>
      <c r="CV21" s="245"/>
      <c r="CW21" s="245"/>
      <c r="CX21" s="245"/>
      <c r="CY21" s="245"/>
      <c r="CZ21" s="245"/>
      <c r="DA21" s="245"/>
      <c r="DB21" s="1245"/>
      <c r="DC21" s="245"/>
      <c r="DD21" s="246"/>
      <c r="DE21" s="243"/>
    </row>
    <row r="22" spans="1:109" ht="17.25" customHeight="1" x14ac:dyDescent="0.15">
      <c r="B22" s="247"/>
    </row>
    <row r="23" spans="1:109" ht="13.5" x14ac:dyDescent="0.15">
      <c r="B23" s="247"/>
    </row>
    <row r="24" spans="1:109" ht="13.5" x14ac:dyDescent="0.15">
      <c r="B24" s="247"/>
    </row>
    <row r="25" spans="1:109" ht="13.5" x14ac:dyDescent="0.15">
      <c r="B25" s="247"/>
    </row>
    <row r="26" spans="1:109" ht="13.5" x14ac:dyDescent="0.15">
      <c r="B26" s="247"/>
    </row>
    <row r="27" spans="1:109" ht="13.5" x14ac:dyDescent="0.15">
      <c r="B27" s="247"/>
    </row>
    <row r="28" spans="1:109" ht="13.5" x14ac:dyDescent="0.15">
      <c r="B28" s="247"/>
    </row>
    <row r="29" spans="1:109" ht="13.5" x14ac:dyDescent="0.15">
      <c r="B29" s="247"/>
    </row>
    <row r="30" spans="1:109" ht="13.5" x14ac:dyDescent="0.15">
      <c r="B30" s="247"/>
    </row>
    <row r="31" spans="1:109" ht="13.5" x14ac:dyDescent="0.15">
      <c r="B31" s="247"/>
    </row>
    <row r="32" spans="1:109" ht="13.5" x14ac:dyDescent="0.15">
      <c r="B32" s="247"/>
    </row>
    <row r="33" spans="2:109" ht="13.5" x14ac:dyDescent="0.15">
      <c r="B33" s="247"/>
    </row>
    <row r="34" spans="2:109" ht="13.5" x14ac:dyDescent="0.15">
      <c r="B34" s="247"/>
    </row>
    <row r="35" spans="2:109" ht="13.5" x14ac:dyDescent="0.15">
      <c r="B35" s="247"/>
    </row>
    <row r="36" spans="2:109" ht="13.5" x14ac:dyDescent="0.15">
      <c r="B36" s="247"/>
    </row>
    <row r="37" spans="2:109" ht="13.5" x14ac:dyDescent="0.15">
      <c r="B37" s="247"/>
    </row>
    <row r="38" spans="2:109" ht="13.5" x14ac:dyDescent="0.15">
      <c r="B38" s="247"/>
    </row>
    <row r="39" spans="2:109" ht="13.5"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5" x14ac:dyDescent="0.15">
      <c r="B40" s="1236"/>
      <c r="DD40" s="1236"/>
      <c r="DE40" s="243"/>
    </row>
    <row r="41" spans="2:109" ht="17.25" x14ac:dyDescent="0.15">
      <c r="B41" s="244" t="s">
        <v>575</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5" x14ac:dyDescent="0.15">
      <c r="B42" s="247"/>
      <c r="G42" s="1233"/>
      <c r="I42" s="1232"/>
      <c r="J42" s="1232"/>
      <c r="K42" s="1232"/>
      <c r="AM42" s="1233"/>
      <c r="AN42" s="1233" t="s">
        <v>571</v>
      </c>
      <c r="AP42" s="1232"/>
      <c r="AQ42" s="1232"/>
      <c r="AR42" s="1232"/>
      <c r="AY42" s="1233"/>
      <c r="BA42" s="1232"/>
      <c r="BB42" s="1232"/>
      <c r="BC42" s="1232"/>
      <c r="BK42" s="1233"/>
      <c r="BM42" s="1232"/>
      <c r="BN42" s="1232"/>
      <c r="BO42" s="1232"/>
      <c r="BW42" s="1233"/>
      <c r="BY42" s="1232"/>
      <c r="BZ42" s="1232"/>
      <c r="CA42" s="1232"/>
      <c r="CI42" s="1233"/>
      <c r="CK42" s="1232"/>
      <c r="CL42" s="1232"/>
      <c r="CM42" s="1232"/>
      <c r="CU42" s="1233"/>
      <c r="CW42" s="1232"/>
      <c r="CX42" s="1232"/>
      <c r="CY42" s="1232"/>
    </row>
    <row r="43" spans="2:109" ht="13.5" customHeight="1" x14ac:dyDescent="0.15">
      <c r="B43" s="247"/>
      <c r="AN43" s="1231" t="s">
        <v>574</v>
      </c>
      <c r="AO43" s="1230"/>
      <c r="AP43" s="1230"/>
      <c r="AQ43" s="1230"/>
      <c r="AR43" s="1230"/>
      <c r="AS43" s="1230"/>
      <c r="AT43" s="1230"/>
      <c r="AU43" s="1230"/>
      <c r="AV43" s="1230"/>
      <c r="AW43" s="1230"/>
      <c r="AX43" s="1230"/>
      <c r="AY43" s="1230"/>
      <c r="AZ43" s="1230"/>
      <c r="BA43" s="1230"/>
      <c r="BB43" s="1230"/>
      <c r="BC43" s="1230"/>
      <c r="BD43" s="1230"/>
      <c r="BE43" s="1230"/>
      <c r="BF43" s="1230"/>
      <c r="BG43" s="1230"/>
      <c r="BH43" s="1230"/>
      <c r="BI43" s="1230"/>
      <c r="BJ43" s="1230"/>
      <c r="BK43" s="1230"/>
      <c r="BL43" s="1230"/>
      <c r="BM43" s="1230"/>
      <c r="BN43" s="1230"/>
      <c r="BO43" s="1230"/>
      <c r="BP43" s="1230"/>
      <c r="BQ43" s="1230"/>
      <c r="BR43" s="1230"/>
      <c r="BS43" s="1230"/>
      <c r="BT43" s="1230"/>
      <c r="BU43" s="1230"/>
      <c r="BV43" s="1230"/>
      <c r="BW43" s="1230"/>
      <c r="BX43" s="1230"/>
      <c r="BY43" s="1230"/>
      <c r="BZ43" s="1230"/>
      <c r="CA43" s="1230"/>
      <c r="CB43" s="1230"/>
      <c r="CC43" s="1230"/>
      <c r="CD43" s="1230"/>
      <c r="CE43" s="1230"/>
      <c r="CF43" s="1230"/>
      <c r="CG43" s="1230"/>
      <c r="CH43" s="1230"/>
      <c r="CI43" s="1230"/>
      <c r="CJ43" s="1230"/>
      <c r="CK43" s="1230"/>
      <c r="CL43" s="1230"/>
      <c r="CM43" s="1230"/>
      <c r="CN43" s="1230"/>
      <c r="CO43" s="1230"/>
      <c r="CP43" s="1230"/>
      <c r="CQ43" s="1230"/>
      <c r="CR43" s="1230"/>
      <c r="CS43" s="1230"/>
      <c r="CT43" s="1230"/>
      <c r="CU43" s="1230"/>
      <c r="CV43" s="1230"/>
      <c r="CW43" s="1230"/>
      <c r="CX43" s="1230"/>
      <c r="CY43" s="1230"/>
      <c r="CZ43" s="1230"/>
      <c r="DA43" s="1230"/>
      <c r="DB43" s="1230"/>
      <c r="DC43" s="1229"/>
    </row>
    <row r="44" spans="2:109" ht="13.5" x14ac:dyDescent="0.15">
      <c r="B44" s="247"/>
      <c r="AN44" s="1228"/>
      <c r="AO44" s="1227"/>
      <c r="AP44" s="1227"/>
      <c r="AQ44" s="1227"/>
      <c r="AR44" s="1227"/>
      <c r="AS44" s="1227"/>
      <c r="AT44" s="1227"/>
      <c r="AU44" s="1227"/>
      <c r="AV44" s="1227"/>
      <c r="AW44" s="1227"/>
      <c r="AX44" s="1227"/>
      <c r="AY44" s="1227"/>
      <c r="AZ44" s="1227"/>
      <c r="BA44" s="1227"/>
      <c r="BB44" s="1227"/>
      <c r="BC44" s="1227"/>
      <c r="BD44" s="1227"/>
      <c r="BE44" s="1227"/>
      <c r="BF44" s="1227"/>
      <c r="BG44" s="1227"/>
      <c r="BH44" s="1227"/>
      <c r="BI44" s="1227"/>
      <c r="BJ44" s="1227"/>
      <c r="BK44" s="1227"/>
      <c r="BL44" s="1227"/>
      <c r="BM44" s="1227"/>
      <c r="BN44" s="1227"/>
      <c r="BO44" s="1227"/>
      <c r="BP44" s="1227"/>
      <c r="BQ44" s="1227"/>
      <c r="BR44" s="1227"/>
      <c r="BS44" s="1227"/>
      <c r="BT44" s="1227"/>
      <c r="BU44" s="1227"/>
      <c r="BV44" s="1227"/>
      <c r="BW44" s="1227"/>
      <c r="BX44" s="1227"/>
      <c r="BY44" s="1227"/>
      <c r="BZ44" s="1227"/>
      <c r="CA44" s="1227"/>
      <c r="CB44" s="1227"/>
      <c r="CC44" s="1227"/>
      <c r="CD44" s="1227"/>
      <c r="CE44" s="1227"/>
      <c r="CF44" s="1227"/>
      <c r="CG44" s="1227"/>
      <c r="CH44" s="1227"/>
      <c r="CI44" s="1227"/>
      <c r="CJ44" s="1227"/>
      <c r="CK44" s="1227"/>
      <c r="CL44" s="1227"/>
      <c r="CM44" s="1227"/>
      <c r="CN44" s="1227"/>
      <c r="CO44" s="1227"/>
      <c r="CP44" s="1227"/>
      <c r="CQ44" s="1227"/>
      <c r="CR44" s="1227"/>
      <c r="CS44" s="1227"/>
      <c r="CT44" s="1227"/>
      <c r="CU44" s="1227"/>
      <c r="CV44" s="1227"/>
      <c r="CW44" s="1227"/>
      <c r="CX44" s="1227"/>
      <c r="CY44" s="1227"/>
      <c r="CZ44" s="1227"/>
      <c r="DA44" s="1227"/>
      <c r="DB44" s="1227"/>
      <c r="DC44" s="1226"/>
    </row>
    <row r="45" spans="2:109" ht="13.5" x14ac:dyDescent="0.15">
      <c r="B45" s="247"/>
      <c r="AN45" s="1228"/>
      <c r="AO45" s="1227"/>
      <c r="AP45" s="1227"/>
      <c r="AQ45" s="1227"/>
      <c r="AR45" s="1227"/>
      <c r="AS45" s="1227"/>
      <c r="AT45" s="1227"/>
      <c r="AU45" s="1227"/>
      <c r="AV45" s="1227"/>
      <c r="AW45" s="1227"/>
      <c r="AX45" s="1227"/>
      <c r="AY45" s="1227"/>
      <c r="AZ45" s="1227"/>
      <c r="BA45" s="1227"/>
      <c r="BB45" s="1227"/>
      <c r="BC45" s="1227"/>
      <c r="BD45" s="1227"/>
      <c r="BE45" s="1227"/>
      <c r="BF45" s="1227"/>
      <c r="BG45" s="1227"/>
      <c r="BH45" s="1227"/>
      <c r="BI45" s="1227"/>
      <c r="BJ45" s="1227"/>
      <c r="BK45" s="1227"/>
      <c r="BL45" s="1227"/>
      <c r="BM45" s="1227"/>
      <c r="BN45" s="1227"/>
      <c r="BO45" s="1227"/>
      <c r="BP45" s="1227"/>
      <c r="BQ45" s="1227"/>
      <c r="BR45" s="1227"/>
      <c r="BS45" s="1227"/>
      <c r="BT45" s="1227"/>
      <c r="BU45" s="1227"/>
      <c r="BV45" s="1227"/>
      <c r="BW45" s="1227"/>
      <c r="BX45" s="1227"/>
      <c r="BY45" s="1227"/>
      <c r="BZ45" s="1227"/>
      <c r="CA45" s="1227"/>
      <c r="CB45" s="1227"/>
      <c r="CC45" s="1227"/>
      <c r="CD45" s="1227"/>
      <c r="CE45" s="1227"/>
      <c r="CF45" s="1227"/>
      <c r="CG45" s="1227"/>
      <c r="CH45" s="1227"/>
      <c r="CI45" s="1227"/>
      <c r="CJ45" s="1227"/>
      <c r="CK45" s="1227"/>
      <c r="CL45" s="1227"/>
      <c r="CM45" s="1227"/>
      <c r="CN45" s="1227"/>
      <c r="CO45" s="1227"/>
      <c r="CP45" s="1227"/>
      <c r="CQ45" s="1227"/>
      <c r="CR45" s="1227"/>
      <c r="CS45" s="1227"/>
      <c r="CT45" s="1227"/>
      <c r="CU45" s="1227"/>
      <c r="CV45" s="1227"/>
      <c r="CW45" s="1227"/>
      <c r="CX45" s="1227"/>
      <c r="CY45" s="1227"/>
      <c r="CZ45" s="1227"/>
      <c r="DA45" s="1227"/>
      <c r="DB45" s="1227"/>
      <c r="DC45" s="1226"/>
    </row>
    <row r="46" spans="2:109" ht="13.5" x14ac:dyDescent="0.15">
      <c r="B46" s="247"/>
      <c r="AN46" s="1228"/>
      <c r="AO46" s="1227"/>
      <c r="AP46" s="1227"/>
      <c r="AQ46" s="1227"/>
      <c r="AR46" s="1227"/>
      <c r="AS46" s="1227"/>
      <c r="AT46" s="1227"/>
      <c r="AU46" s="1227"/>
      <c r="AV46" s="1227"/>
      <c r="AW46" s="1227"/>
      <c r="AX46" s="1227"/>
      <c r="AY46" s="1227"/>
      <c r="AZ46" s="1227"/>
      <c r="BA46" s="1227"/>
      <c r="BB46" s="1227"/>
      <c r="BC46" s="1227"/>
      <c r="BD46" s="1227"/>
      <c r="BE46" s="1227"/>
      <c r="BF46" s="1227"/>
      <c r="BG46" s="1227"/>
      <c r="BH46" s="1227"/>
      <c r="BI46" s="1227"/>
      <c r="BJ46" s="1227"/>
      <c r="BK46" s="1227"/>
      <c r="BL46" s="1227"/>
      <c r="BM46" s="1227"/>
      <c r="BN46" s="1227"/>
      <c r="BO46" s="1227"/>
      <c r="BP46" s="1227"/>
      <c r="BQ46" s="1227"/>
      <c r="BR46" s="1227"/>
      <c r="BS46" s="1227"/>
      <c r="BT46" s="1227"/>
      <c r="BU46" s="1227"/>
      <c r="BV46" s="1227"/>
      <c r="BW46" s="1227"/>
      <c r="BX46" s="1227"/>
      <c r="BY46" s="1227"/>
      <c r="BZ46" s="1227"/>
      <c r="CA46" s="1227"/>
      <c r="CB46" s="1227"/>
      <c r="CC46" s="1227"/>
      <c r="CD46" s="1227"/>
      <c r="CE46" s="1227"/>
      <c r="CF46" s="1227"/>
      <c r="CG46" s="1227"/>
      <c r="CH46" s="1227"/>
      <c r="CI46" s="1227"/>
      <c r="CJ46" s="1227"/>
      <c r="CK46" s="1227"/>
      <c r="CL46" s="1227"/>
      <c r="CM46" s="1227"/>
      <c r="CN46" s="1227"/>
      <c r="CO46" s="1227"/>
      <c r="CP46" s="1227"/>
      <c r="CQ46" s="1227"/>
      <c r="CR46" s="1227"/>
      <c r="CS46" s="1227"/>
      <c r="CT46" s="1227"/>
      <c r="CU46" s="1227"/>
      <c r="CV46" s="1227"/>
      <c r="CW46" s="1227"/>
      <c r="CX46" s="1227"/>
      <c r="CY46" s="1227"/>
      <c r="CZ46" s="1227"/>
      <c r="DA46" s="1227"/>
      <c r="DB46" s="1227"/>
      <c r="DC46" s="1226"/>
    </row>
    <row r="47" spans="2:109" ht="13.5" x14ac:dyDescent="0.15">
      <c r="B47" s="247"/>
      <c r="AN47" s="1225"/>
      <c r="AO47" s="1224"/>
      <c r="AP47" s="1224"/>
      <c r="AQ47" s="1224"/>
      <c r="AR47" s="1224"/>
      <c r="AS47" s="1224"/>
      <c r="AT47" s="1224"/>
      <c r="AU47" s="1224"/>
      <c r="AV47" s="1224"/>
      <c r="AW47" s="1224"/>
      <c r="AX47" s="1224"/>
      <c r="AY47" s="1224"/>
      <c r="AZ47" s="1224"/>
      <c r="BA47" s="1224"/>
      <c r="BB47" s="1224"/>
      <c r="BC47" s="1224"/>
      <c r="BD47" s="1224"/>
      <c r="BE47" s="1224"/>
      <c r="BF47" s="1224"/>
      <c r="BG47" s="1224"/>
      <c r="BH47" s="1224"/>
      <c r="BI47" s="1224"/>
      <c r="BJ47" s="1224"/>
      <c r="BK47" s="1224"/>
      <c r="BL47" s="1224"/>
      <c r="BM47" s="1224"/>
      <c r="BN47" s="1224"/>
      <c r="BO47" s="1224"/>
      <c r="BP47" s="1224"/>
      <c r="BQ47" s="1224"/>
      <c r="BR47" s="1224"/>
      <c r="BS47" s="1224"/>
      <c r="BT47" s="1224"/>
      <c r="BU47" s="1224"/>
      <c r="BV47" s="1224"/>
      <c r="BW47" s="1224"/>
      <c r="BX47" s="1224"/>
      <c r="BY47" s="1224"/>
      <c r="BZ47" s="1224"/>
      <c r="CA47" s="1224"/>
      <c r="CB47" s="1224"/>
      <c r="CC47" s="1224"/>
      <c r="CD47" s="1224"/>
      <c r="CE47" s="1224"/>
      <c r="CF47" s="1224"/>
      <c r="CG47" s="1224"/>
      <c r="CH47" s="1224"/>
      <c r="CI47" s="1224"/>
      <c r="CJ47" s="1224"/>
      <c r="CK47" s="1224"/>
      <c r="CL47" s="1224"/>
      <c r="CM47" s="1224"/>
      <c r="CN47" s="1224"/>
      <c r="CO47" s="1224"/>
      <c r="CP47" s="1224"/>
      <c r="CQ47" s="1224"/>
      <c r="CR47" s="1224"/>
      <c r="CS47" s="1224"/>
      <c r="CT47" s="1224"/>
      <c r="CU47" s="1224"/>
      <c r="CV47" s="1224"/>
      <c r="CW47" s="1224"/>
      <c r="CX47" s="1224"/>
      <c r="CY47" s="1224"/>
      <c r="CZ47" s="1224"/>
      <c r="DA47" s="1224"/>
      <c r="DB47" s="1224"/>
      <c r="DC47" s="1223"/>
    </row>
    <row r="48" spans="2:109" ht="13.5" x14ac:dyDescent="0.15">
      <c r="B48" s="247"/>
      <c r="H48" s="1210"/>
      <c r="I48" s="1210"/>
      <c r="J48" s="1210"/>
      <c r="AN48" s="1210"/>
      <c r="AO48" s="1210"/>
      <c r="AP48" s="1210"/>
      <c r="AZ48" s="1210"/>
      <c r="BA48" s="1210"/>
      <c r="BB48" s="1210"/>
      <c r="BL48" s="1210"/>
      <c r="BM48" s="1210"/>
      <c r="BN48" s="1210"/>
      <c r="BX48" s="1210"/>
      <c r="BY48" s="1210"/>
      <c r="BZ48" s="1210"/>
      <c r="CJ48" s="1210"/>
      <c r="CK48" s="1210"/>
      <c r="CL48" s="1210"/>
      <c r="CV48" s="1210"/>
      <c r="CW48" s="1210"/>
      <c r="CX48" s="1210"/>
    </row>
    <row r="49" spans="1:109" ht="13.5" x14ac:dyDescent="0.15">
      <c r="B49" s="247"/>
      <c r="AN49" s="243" t="s">
        <v>569</v>
      </c>
    </row>
    <row r="50" spans="1:109" ht="13.5" x14ac:dyDescent="0.15">
      <c r="B50" s="247"/>
      <c r="G50" s="1208"/>
      <c r="H50" s="1208"/>
      <c r="I50" s="1208"/>
      <c r="J50" s="1208"/>
      <c r="K50" s="1217"/>
      <c r="L50" s="1217"/>
      <c r="M50" s="1216"/>
      <c r="N50" s="1216"/>
      <c r="AN50" s="1215"/>
      <c r="AO50" s="1214"/>
      <c r="AP50" s="1214"/>
      <c r="AQ50" s="1214"/>
      <c r="AR50" s="1214"/>
      <c r="AS50" s="1214"/>
      <c r="AT50" s="1214"/>
      <c r="AU50" s="1214"/>
      <c r="AV50" s="1214"/>
      <c r="AW50" s="1214"/>
      <c r="AX50" s="1214"/>
      <c r="AY50" s="1214"/>
      <c r="AZ50" s="1214"/>
      <c r="BA50" s="1214"/>
      <c r="BB50" s="1214"/>
      <c r="BC50" s="1214"/>
      <c r="BD50" s="1214"/>
      <c r="BE50" s="1214"/>
      <c r="BF50" s="1214"/>
      <c r="BG50" s="1214"/>
      <c r="BH50" s="1214"/>
      <c r="BI50" s="1214"/>
      <c r="BJ50" s="1214"/>
      <c r="BK50" s="1214"/>
      <c r="BL50" s="1214"/>
      <c r="BM50" s="1214"/>
      <c r="BN50" s="1214"/>
      <c r="BO50" s="1213"/>
      <c r="BP50" s="1205" t="s">
        <v>525</v>
      </c>
      <c r="BQ50" s="1205"/>
      <c r="BR50" s="1205"/>
      <c r="BS50" s="1205"/>
      <c r="BT50" s="1205"/>
      <c r="BU50" s="1205"/>
      <c r="BV50" s="1205"/>
      <c r="BW50" s="1205"/>
      <c r="BX50" s="1205" t="s">
        <v>526</v>
      </c>
      <c r="BY50" s="1205"/>
      <c r="BZ50" s="1205"/>
      <c r="CA50" s="1205"/>
      <c r="CB50" s="1205"/>
      <c r="CC50" s="1205"/>
      <c r="CD50" s="1205"/>
      <c r="CE50" s="1205"/>
      <c r="CF50" s="1205" t="s">
        <v>527</v>
      </c>
      <c r="CG50" s="1205"/>
      <c r="CH50" s="1205"/>
      <c r="CI50" s="1205"/>
      <c r="CJ50" s="1205"/>
      <c r="CK50" s="1205"/>
      <c r="CL50" s="1205"/>
      <c r="CM50" s="1205"/>
      <c r="CN50" s="1205" t="s">
        <v>528</v>
      </c>
      <c r="CO50" s="1205"/>
      <c r="CP50" s="1205"/>
      <c r="CQ50" s="1205"/>
      <c r="CR50" s="1205"/>
      <c r="CS50" s="1205"/>
      <c r="CT50" s="1205"/>
      <c r="CU50" s="1205"/>
      <c r="CV50" s="1205" t="s">
        <v>529</v>
      </c>
      <c r="CW50" s="1205"/>
      <c r="CX50" s="1205"/>
      <c r="CY50" s="1205"/>
      <c r="CZ50" s="1205"/>
      <c r="DA50" s="1205"/>
      <c r="DB50" s="1205"/>
      <c r="DC50" s="1205"/>
    </row>
    <row r="51" spans="1:109" ht="13.5" customHeight="1" x14ac:dyDescent="0.15">
      <c r="B51" s="247"/>
      <c r="G51" s="1212"/>
      <c r="H51" s="1212"/>
      <c r="I51" s="1244"/>
      <c r="J51" s="1244"/>
      <c r="K51" s="1211"/>
      <c r="L51" s="1211"/>
      <c r="M51" s="1211"/>
      <c r="N51" s="1211"/>
      <c r="AM51" s="1210"/>
      <c r="AN51" s="1204" t="s">
        <v>568</v>
      </c>
      <c r="AO51" s="1204"/>
      <c r="AP51" s="1204"/>
      <c r="AQ51" s="1204"/>
      <c r="AR51" s="1204"/>
      <c r="AS51" s="1204"/>
      <c r="AT51" s="1204"/>
      <c r="AU51" s="1204"/>
      <c r="AV51" s="1204"/>
      <c r="AW51" s="1204"/>
      <c r="AX51" s="1204"/>
      <c r="AY51" s="1204"/>
      <c r="AZ51" s="1204"/>
      <c r="BA51" s="1204"/>
      <c r="BB51" s="1204" t="s">
        <v>566</v>
      </c>
      <c r="BC51" s="1204"/>
      <c r="BD51" s="1204"/>
      <c r="BE51" s="1204"/>
      <c r="BF51" s="1204"/>
      <c r="BG51" s="1204"/>
      <c r="BH51" s="1204"/>
      <c r="BI51" s="1204"/>
      <c r="BJ51" s="1204"/>
      <c r="BK51" s="1204"/>
      <c r="BL51" s="1204"/>
      <c r="BM51" s="1204"/>
      <c r="BN51" s="1204"/>
      <c r="BO51" s="1204"/>
      <c r="BP51" s="1203"/>
      <c r="BQ51" s="1203"/>
      <c r="BR51" s="1203"/>
      <c r="BS51" s="1203"/>
      <c r="BT51" s="1203"/>
      <c r="BU51" s="1203"/>
      <c r="BV51" s="1203"/>
      <c r="BW51" s="1203"/>
      <c r="BX51" s="1203"/>
      <c r="BY51" s="1203"/>
      <c r="BZ51" s="1203"/>
      <c r="CA51" s="1203"/>
      <c r="CB51" s="1203"/>
      <c r="CC51" s="1203"/>
      <c r="CD51" s="1203"/>
      <c r="CE51" s="1203"/>
      <c r="CF51" s="1203"/>
      <c r="CG51" s="1203"/>
      <c r="CH51" s="1203"/>
      <c r="CI51" s="1203"/>
      <c r="CJ51" s="1203"/>
      <c r="CK51" s="1203"/>
      <c r="CL51" s="1203"/>
      <c r="CM51" s="1203"/>
      <c r="CN51" s="1203"/>
      <c r="CO51" s="1203"/>
      <c r="CP51" s="1203"/>
      <c r="CQ51" s="1203"/>
      <c r="CR51" s="1203"/>
      <c r="CS51" s="1203"/>
      <c r="CT51" s="1203"/>
      <c r="CU51" s="1203"/>
      <c r="CV51" s="1203"/>
      <c r="CW51" s="1203"/>
      <c r="CX51" s="1203"/>
      <c r="CY51" s="1203"/>
      <c r="CZ51" s="1203"/>
      <c r="DA51" s="1203"/>
      <c r="DB51" s="1203"/>
      <c r="DC51" s="1203"/>
    </row>
    <row r="52" spans="1:109" ht="13.5" x14ac:dyDescent="0.15">
      <c r="B52" s="247"/>
      <c r="G52" s="1212"/>
      <c r="H52" s="1212"/>
      <c r="I52" s="1244"/>
      <c r="J52" s="1244"/>
      <c r="K52" s="1211"/>
      <c r="L52" s="1211"/>
      <c r="M52" s="1211"/>
      <c r="N52" s="1211"/>
      <c r="AM52" s="1210"/>
      <c r="AN52" s="1204"/>
      <c r="AO52" s="1204"/>
      <c r="AP52" s="1204"/>
      <c r="AQ52" s="1204"/>
      <c r="AR52" s="1204"/>
      <c r="AS52" s="1204"/>
      <c r="AT52" s="1204"/>
      <c r="AU52" s="1204"/>
      <c r="AV52" s="1204"/>
      <c r="AW52" s="1204"/>
      <c r="AX52" s="1204"/>
      <c r="AY52" s="1204"/>
      <c r="AZ52" s="1204"/>
      <c r="BA52" s="1204"/>
      <c r="BB52" s="1204"/>
      <c r="BC52" s="1204"/>
      <c r="BD52" s="1204"/>
      <c r="BE52" s="1204"/>
      <c r="BF52" s="1204"/>
      <c r="BG52" s="1204"/>
      <c r="BH52" s="1204"/>
      <c r="BI52" s="1204"/>
      <c r="BJ52" s="1204"/>
      <c r="BK52" s="1204"/>
      <c r="BL52" s="1204"/>
      <c r="BM52" s="1204"/>
      <c r="BN52" s="1204"/>
      <c r="BO52" s="1204"/>
      <c r="BP52" s="1203"/>
      <c r="BQ52" s="1203"/>
      <c r="BR52" s="1203"/>
      <c r="BS52" s="1203"/>
      <c r="BT52" s="1203"/>
      <c r="BU52" s="1203"/>
      <c r="BV52" s="1203"/>
      <c r="BW52" s="1203"/>
      <c r="BX52" s="1203"/>
      <c r="BY52" s="1203"/>
      <c r="BZ52" s="1203"/>
      <c r="CA52" s="1203"/>
      <c r="CB52" s="1203"/>
      <c r="CC52" s="1203"/>
      <c r="CD52" s="1203"/>
      <c r="CE52" s="1203"/>
      <c r="CF52" s="1203"/>
      <c r="CG52" s="1203"/>
      <c r="CH52" s="1203"/>
      <c r="CI52" s="1203"/>
      <c r="CJ52" s="1203"/>
      <c r="CK52" s="1203"/>
      <c r="CL52" s="1203"/>
      <c r="CM52" s="1203"/>
      <c r="CN52" s="1203"/>
      <c r="CO52" s="1203"/>
      <c r="CP52" s="1203"/>
      <c r="CQ52" s="1203"/>
      <c r="CR52" s="1203"/>
      <c r="CS52" s="1203"/>
      <c r="CT52" s="1203"/>
      <c r="CU52" s="1203"/>
      <c r="CV52" s="1203"/>
      <c r="CW52" s="1203"/>
      <c r="CX52" s="1203"/>
      <c r="CY52" s="1203"/>
      <c r="CZ52" s="1203"/>
      <c r="DA52" s="1203"/>
      <c r="DB52" s="1203"/>
      <c r="DC52" s="1203"/>
    </row>
    <row r="53" spans="1:109" ht="13.5" x14ac:dyDescent="0.15">
      <c r="A53" s="1232"/>
      <c r="B53" s="247"/>
      <c r="G53" s="1212"/>
      <c r="H53" s="1212"/>
      <c r="I53" s="1208"/>
      <c r="J53" s="1208"/>
      <c r="K53" s="1211"/>
      <c r="L53" s="1211"/>
      <c r="M53" s="1211"/>
      <c r="N53" s="1211"/>
      <c r="AM53" s="1210"/>
      <c r="AN53" s="1204"/>
      <c r="AO53" s="1204"/>
      <c r="AP53" s="1204"/>
      <c r="AQ53" s="1204"/>
      <c r="AR53" s="1204"/>
      <c r="AS53" s="1204"/>
      <c r="AT53" s="1204"/>
      <c r="AU53" s="1204"/>
      <c r="AV53" s="1204"/>
      <c r="AW53" s="1204"/>
      <c r="AX53" s="1204"/>
      <c r="AY53" s="1204"/>
      <c r="AZ53" s="1204"/>
      <c r="BA53" s="1204"/>
      <c r="BB53" s="1204" t="s">
        <v>573</v>
      </c>
      <c r="BC53" s="1204"/>
      <c r="BD53" s="1204"/>
      <c r="BE53" s="1204"/>
      <c r="BF53" s="1204"/>
      <c r="BG53" s="1204"/>
      <c r="BH53" s="1204"/>
      <c r="BI53" s="1204"/>
      <c r="BJ53" s="1204"/>
      <c r="BK53" s="1204"/>
      <c r="BL53" s="1204"/>
      <c r="BM53" s="1204"/>
      <c r="BN53" s="1204"/>
      <c r="BO53" s="1204"/>
      <c r="BP53" s="1203">
        <v>65.7</v>
      </c>
      <c r="BQ53" s="1203"/>
      <c r="BR53" s="1203"/>
      <c r="BS53" s="1203"/>
      <c r="BT53" s="1203"/>
      <c r="BU53" s="1203"/>
      <c r="BV53" s="1203"/>
      <c r="BW53" s="1203"/>
      <c r="BX53" s="1203">
        <v>65.7</v>
      </c>
      <c r="BY53" s="1203"/>
      <c r="BZ53" s="1203"/>
      <c r="CA53" s="1203"/>
      <c r="CB53" s="1203"/>
      <c r="CC53" s="1203"/>
      <c r="CD53" s="1203"/>
      <c r="CE53" s="1203"/>
      <c r="CF53" s="1203">
        <v>67.099999999999994</v>
      </c>
      <c r="CG53" s="1203"/>
      <c r="CH53" s="1203"/>
      <c r="CI53" s="1203"/>
      <c r="CJ53" s="1203"/>
      <c r="CK53" s="1203"/>
      <c r="CL53" s="1203"/>
      <c r="CM53" s="1203"/>
      <c r="CN53" s="1203">
        <v>65.5</v>
      </c>
      <c r="CO53" s="1203"/>
      <c r="CP53" s="1203"/>
      <c r="CQ53" s="1203"/>
      <c r="CR53" s="1203"/>
      <c r="CS53" s="1203"/>
      <c r="CT53" s="1203"/>
      <c r="CU53" s="1203"/>
      <c r="CV53" s="1203">
        <v>66.099999999999994</v>
      </c>
      <c r="CW53" s="1203"/>
      <c r="CX53" s="1203"/>
      <c r="CY53" s="1203"/>
      <c r="CZ53" s="1203"/>
      <c r="DA53" s="1203"/>
      <c r="DB53" s="1203"/>
      <c r="DC53" s="1203"/>
    </row>
    <row r="54" spans="1:109" ht="13.5" x14ac:dyDescent="0.15">
      <c r="A54" s="1232"/>
      <c r="B54" s="247"/>
      <c r="G54" s="1212"/>
      <c r="H54" s="1212"/>
      <c r="I54" s="1208"/>
      <c r="J54" s="1208"/>
      <c r="K54" s="1211"/>
      <c r="L54" s="1211"/>
      <c r="M54" s="1211"/>
      <c r="N54" s="1211"/>
      <c r="AM54" s="1210"/>
      <c r="AN54" s="1204"/>
      <c r="AO54" s="1204"/>
      <c r="AP54" s="1204"/>
      <c r="AQ54" s="1204"/>
      <c r="AR54" s="1204"/>
      <c r="AS54" s="1204"/>
      <c r="AT54" s="1204"/>
      <c r="AU54" s="1204"/>
      <c r="AV54" s="1204"/>
      <c r="AW54" s="1204"/>
      <c r="AX54" s="1204"/>
      <c r="AY54" s="1204"/>
      <c r="AZ54" s="1204"/>
      <c r="BA54" s="1204"/>
      <c r="BB54" s="1204"/>
      <c r="BC54" s="1204"/>
      <c r="BD54" s="1204"/>
      <c r="BE54" s="1204"/>
      <c r="BF54" s="1204"/>
      <c r="BG54" s="1204"/>
      <c r="BH54" s="1204"/>
      <c r="BI54" s="1204"/>
      <c r="BJ54" s="1204"/>
      <c r="BK54" s="1204"/>
      <c r="BL54" s="1204"/>
      <c r="BM54" s="1204"/>
      <c r="BN54" s="1204"/>
      <c r="BO54" s="1204"/>
      <c r="BP54" s="1203"/>
      <c r="BQ54" s="1203"/>
      <c r="BR54" s="1203"/>
      <c r="BS54" s="1203"/>
      <c r="BT54" s="1203"/>
      <c r="BU54" s="1203"/>
      <c r="BV54" s="1203"/>
      <c r="BW54" s="1203"/>
      <c r="BX54" s="1203"/>
      <c r="BY54" s="1203"/>
      <c r="BZ54" s="1203"/>
      <c r="CA54" s="1203"/>
      <c r="CB54" s="1203"/>
      <c r="CC54" s="1203"/>
      <c r="CD54" s="1203"/>
      <c r="CE54" s="1203"/>
      <c r="CF54" s="1203"/>
      <c r="CG54" s="1203"/>
      <c r="CH54" s="1203"/>
      <c r="CI54" s="1203"/>
      <c r="CJ54" s="1203"/>
      <c r="CK54" s="1203"/>
      <c r="CL54" s="1203"/>
      <c r="CM54" s="1203"/>
      <c r="CN54" s="1203"/>
      <c r="CO54" s="1203"/>
      <c r="CP54" s="1203"/>
      <c r="CQ54" s="1203"/>
      <c r="CR54" s="1203"/>
      <c r="CS54" s="1203"/>
      <c r="CT54" s="1203"/>
      <c r="CU54" s="1203"/>
      <c r="CV54" s="1203"/>
      <c r="CW54" s="1203"/>
      <c r="CX54" s="1203"/>
      <c r="CY54" s="1203"/>
      <c r="CZ54" s="1203"/>
      <c r="DA54" s="1203"/>
      <c r="DB54" s="1203"/>
      <c r="DC54" s="1203"/>
    </row>
    <row r="55" spans="1:109" ht="13.5" x14ac:dyDescent="0.15">
      <c r="A55" s="1232"/>
      <c r="B55" s="247"/>
      <c r="G55" s="1208"/>
      <c r="H55" s="1208"/>
      <c r="I55" s="1208"/>
      <c r="J55" s="1208"/>
      <c r="K55" s="1211"/>
      <c r="L55" s="1211"/>
      <c r="M55" s="1211"/>
      <c r="N55" s="1211"/>
      <c r="AN55" s="1205" t="s">
        <v>567</v>
      </c>
      <c r="AO55" s="1205"/>
      <c r="AP55" s="1205"/>
      <c r="AQ55" s="1205"/>
      <c r="AR55" s="1205"/>
      <c r="AS55" s="1205"/>
      <c r="AT55" s="1205"/>
      <c r="AU55" s="1205"/>
      <c r="AV55" s="1205"/>
      <c r="AW55" s="1205"/>
      <c r="AX55" s="1205"/>
      <c r="AY55" s="1205"/>
      <c r="AZ55" s="1205"/>
      <c r="BA55" s="1205"/>
      <c r="BB55" s="1204" t="s">
        <v>566</v>
      </c>
      <c r="BC55" s="1204"/>
      <c r="BD55" s="1204"/>
      <c r="BE55" s="1204"/>
      <c r="BF55" s="1204"/>
      <c r="BG55" s="1204"/>
      <c r="BH55" s="1204"/>
      <c r="BI55" s="1204"/>
      <c r="BJ55" s="1204"/>
      <c r="BK55" s="1204"/>
      <c r="BL55" s="1204"/>
      <c r="BM55" s="1204"/>
      <c r="BN55" s="1204"/>
      <c r="BO55" s="1204"/>
      <c r="BP55" s="1203">
        <v>23.5</v>
      </c>
      <c r="BQ55" s="1203"/>
      <c r="BR55" s="1203"/>
      <c r="BS55" s="1203"/>
      <c r="BT55" s="1203"/>
      <c r="BU55" s="1203"/>
      <c r="BV55" s="1203"/>
      <c r="BW55" s="1203"/>
      <c r="BX55" s="1203">
        <v>6.9</v>
      </c>
      <c r="BY55" s="1203"/>
      <c r="BZ55" s="1203"/>
      <c r="CA55" s="1203"/>
      <c r="CB55" s="1203"/>
      <c r="CC55" s="1203"/>
      <c r="CD55" s="1203"/>
      <c r="CE55" s="1203"/>
      <c r="CF55" s="1203">
        <v>0</v>
      </c>
      <c r="CG55" s="1203"/>
      <c r="CH55" s="1203"/>
      <c r="CI55" s="1203"/>
      <c r="CJ55" s="1203"/>
      <c r="CK55" s="1203"/>
      <c r="CL55" s="1203"/>
      <c r="CM55" s="1203"/>
      <c r="CN55" s="1203">
        <v>0</v>
      </c>
      <c r="CO55" s="1203"/>
      <c r="CP55" s="1203"/>
      <c r="CQ55" s="1203"/>
      <c r="CR55" s="1203"/>
      <c r="CS55" s="1203"/>
      <c r="CT55" s="1203"/>
      <c r="CU55" s="1203"/>
      <c r="CV55" s="1203">
        <v>0</v>
      </c>
      <c r="CW55" s="1203"/>
      <c r="CX55" s="1203"/>
      <c r="CY55" s="1203"/>
      <c r="CZ55" s="1203"/>
      <c r="DA55" s="1203"/>
      <c r="DB55" s="1203"/>
      <c r="DC55" s="1203"/>
    </row>
    <row r="56" spans="1:109" ht="13.5" x14ac:dyDescent="0.15">
      <c r="A56" s="1232"/>
      <c r="B56" s="247"/>
      <c r="G56" s="1208"/>
      <c r="H56" s="1208"/>
      <c r="I56" s="1208"/>
      <c r="J56" s="1208"/>
      <c r="K56" s="1211"/>
      <c r="L56" s="1211"/>
      <c r="M56" s="1211"/>
      <c r="N56" s="1211"/>
      <c r="AN56" s="1205"/>
      <c r="AO56" s="1205"/>
      <c r="AP56" s="1205"/>
      <c r="AQ56" s="1205"/>
      <c r="AR56" s="1205"/>
      <c r="AS56" s="1205"/>
      <c r="AT56" s="1205"/>
      <c r="AU56" s="1205"/>
      <c r="AV56" s="1205"/>
      <c r="AW56" s="1205"/>
      <c r="AX56" s="1205"/>
      <c r="AY56" s="1205"/>
      <c r="AZ56" s="1205"/>
      <c r="BA56" s="1205"/>
      <c r="BB56" s="1204"/>
      <c r="BC56" s="1204"/>
      <c r="BD56" s="1204"/>
      <c r="BE56" s="1204"/>
      <c r="BF56" s="1204"/>
      <c r="BG56" s="1204"/>
      <c r="BH56" s="1204"/>
      <c r="BI56" s="1204"/>
      <c r="BJ56" s="1204"/>
      <c r="BK56" s="1204"/>
      <c r="BL56" s="1204"/>
      <c r="BM56" s="1204"/>
      <c r="BN56" s="1204"/>
      <c r="BO56" s="1204"/>
      <c r="BP56" s="1203"/>
      <c r="BQ56" s="1203"/>
      <c r="BR56" s="1203"/>
      <c r="BS56" s="1203"/>
      <c r="BT56" s="1203"/>
      <c r="BU56" s="1203"/>
      <c r="BV56" s="1203"/>
      <c r="BW56" s="1203"/>
      <c r="BX56" s="1203"/>
      <c r="BY56" s="1203"/>
      <c r="BZ56" s="1203"/>
      <c r="CA56" s="1203"/>
      <c r="CB56" s="1203"/>
      <c r="CC56" s="1203"/>
      <c r="CD56" s="1203"/>
      <c r="CE56" s="1203"/>
      <c r="CF56" s="1203"/>
      <c r="CG56" s="1203"/>
      <c r="CH56" s="1203"/>
      <c r="CI56" s="1203"/>
      <c r="CJ56" s="1203"/>
      <c r="CK56" s="1203"/>
      <c r="CL56" s="1203"/>
      <c r="CM56" s="1203"/>
      <c r="CN56" s="1203"/>
      <c r="CO56" s="1203"/>
      <c r="CP56" s="1203"/>
      <c r="CQ56" s="1203"/>
      <c r="CR56" s="1203"/>
      <c r="CS56" s="1203"/>
      <c r="CT56" s="1203"/>
      <c r="CU56" s="1203"/>
      <c r="CV56" s="1203"/>
      <c r="CW56" s="1203"/>
      <c r="CX56" s="1203"/>
      <c r="CY56" s="1203"/>
      <c r="CZ56" s="1203"/>
      <c r="DA56" s="1203"/>
      <c r="DB56" s="1203"/>
      <c r="DC56" s="1203"/>
    </row>
    <row r="57" spans="1:109" s="1232" customFormat="1" ht="13.5" x14ac:dyDescent="0.15">
      <c r="B57" s="1237"/>
      <c r="G57" s="1208"/>
      <c r="H57" s="1208"/>
      <c r="I57" s="1207"/>
      <c r="J57" s="1207"/>
      <c r="K57" s="1211"/>
      <c r="L57" s="1211"/>
      <c r="M57" s="1211"/>
      <c r="N57" s="1211"/>
      <c r="AM57" s="243"/>
      <c r="AN57" s="1205"/>
      <c r="AO57" s="1205"/>
      <c r="AP57" s="1205"/>
      <c r="AQ57" s="1205"/>
      <c r="AR57" s="1205"/>
      <c r="AS57" s="1205"/>
      <c r="AT57" s="1205"/>
      <c r="AU57" s="1205"/>
      <c r="AV57" s="1205"/>
      <c r="AW57" s="1205"/>
      <c r="AX57" s="1205"/>
      <c r="AY57" s="1205"/>
      <c r="AZ57" s="1205"/>
      <c r="BA57" s="1205"/>
      <c r="BB57" s="1204" t="s">
        <v>573</v>
      </c>
      <c r="BC57" s="1204"/>
      <c r="BD57" s="1204"/>
      <c r="BE57" s="1204"/>
      <c r="BF57" s="1204"/>
      <c r="BG57" s="1204"/>
      <c r="BH57" s="1204"/>
      <c r="BI57" s="1204"/>
      <c r="BJ57" s="1204"/>
      <c r="BK57" s="1204"/>
      <c r="BL57" s="1204"/>
      <c r="BM57" s="1204"/>
      <c r="BN57" s="1204"/>
      <c r="BO57" s="1204"/>
      <c r="BP57" s="1203">
        <v>62</v>
      </c>
      <c r="BQ57" s="1203"/>
      <c r="BR57" s="1203"/>
      <c r="BS57" s="1203"/>
      <c r="BT57" s="1203"/>
      <c r="BU57" s="1203"/>
      <c r="BV57" s="1203"/>
      <c r="BW57" s="1203"/>
      <c r="BX57" s="1203">
        <v>62.9</v>
      </c>
      <c r="BY57" s="1203"/>
      <c r="BZ57" s="1203"/>
      <c r="CA57" s="1203"/>
      <c r="CB57" s="1203"/>
      <c r="CC57" s="1203"/>
      <c r="CD57" s="1203"/>
      <c r="CE57" s="1203"/>
      <c r="CF57" s="1203">
        <v>63.3</v>
      </c>
      <c r="CG57" s="1203"/>
      <c r="CH57" s="1203"/>
      <c r="CI57" s="1203"/>
      <c r="CJ57" s="1203"/>
      <c r="CK57" s="1203"/>
      <c r="CL57" s="1203"/>
      <c r="CM57" s="1203"/>
      <c r="CN57" s="1203">
        <v>64.400000000000006</v>
      </c>
      <c r="CO57" s="1203"/>
      <c r="CP57" s="1203"/>
      <c r="CQ57" s="1203"/>
      <c r="CR57" s="1203"/>
      <c r="CS57" s="1203"/>
      <c r="CT57" s="1203"/>
      <c r="CU57" s="1203"/>
      <c r="CV57" s="1203">
        <v>65.2</v>
      </c>
      <c r="CW57" s="1203"/>
      <c r="CX57" s="1203"/>
      <c r="CY57" s="1203"/>
      <c r="CZ57" s="1203"/>
      <c r="DA57" s="1203"/>
      <c r="DB57" s="1203"/>
      <c r="DC57" s="1203"/>
      <c r="DD57" s="1242"/>
      <c r="DE57" s="1237"/>
    </row>
    <row r="58" spans="1:109" s="1232" customFormat="1" ht="13.5" x14ac:dyDescent="0.15">
      <c r="A58" s="243"/>
      <c r="B58" s="1237"/>
      <c r="G58" s="1208"/>
      <c r="H58" s="1208"/>
      <c r="I58" s="1207"/>
      <c r="J58" s="1207"/>
      <c r="K58" s="1211"/>
      <c r="L58" s="1211"/>
      <c r="M58" s="1211"/>
      <c r="N58" s="1211"/>
      <c r="AM58" s="243"/>
      <c r="AN58" s="1205"/>
      <c r="AO58" s="1205"/>
      <c r="AP58" s="1205"/>
      <c r="AQ58" s="1205"/>
      <c r="AR58" s="1205"/>
      <c r="AS58" s="1205"/>
      <c r="AT58" s="1205"/>
      <c r="AU58" s="1205"/>
      <c r="AV58" s="1205"/>
      <c r="AW58" s="1205"/>
      <c r="AX58" s="1205"/>
      <c r="AY58" s="1205"/>
      <c r="AZ58" s="1205"/>
      <c r="BA58" s="1205"/>
      <c r="BB58" s="1204"/>
      <c r="BC58" s="1204"/>
      <c r="BD58" s="1204"/>
      <c r="BE58" s="1204"/>
      <c r="BF58" s="1204"/>
      <c r="BG58" s="1204"/>
      <c r="BH58" s="1204"/>
      <c r="BI58" s="1204"/>
      <c r="BJ58" s="1204"/>
      <c r="BK58" s="1204"/>
      <c r="BL58" s="1204"/>
      <c r="BM58" s="1204"/>
      <c r="BN58" s="1204"/>
      <c r="BO58" s="1204"/>
      <c r="BP58" s="1203"/>
      <c r="BQ58" s="1203"/>
      <c r="BR58" s="1203"/>
      <c r="BS58" s="1203"/>
      <c r="BT58" s="1203"/>
      <c r="BU58" s="1203"/>
      <c r="BV58" s="1203"/>
      <c r="BW58" s="1203"/>
      <c r="BX58" s="1203"/>
      <c r="BY58" s="1203"/>
      <c r="BZ58" s="1203"/>
      <c r="CA58" s="1203"/>
      <c r="CB58" s="1203"/>
      <c r="CC58" s="1203"/>
      <c r="CD58" s="1203"/>
      <c r="CE58" s="1203"/>
      <c r="CF58" s="1203"/>
      <c r="CG58" s="1203"/>
      <c r="CH58" s="1203"/>
      <c r="CI58" s="1203"/>
      <c r="CJ58" s="1203"/>
      <c r="CK58" s="1203"/>
      <c r="CL58" s="1203"/>
      <c r="CM58" s="1203"/>
      <c r="CN58" s="1203"/>
      <c r="CO58" s="1203"/>
      <c r="CP58" s="1203"/>
      <c r="CQ58" s="1203"/>
      <c r="CR58" s="1203"/>
      <c r="CS58" s="1203"/>
      <c r="CT58" s="1203"/>
      <c r="CU58" s="1203"/>
      <c r="CV58" s="1203"/>
      <c r="CW58" s="1203"/>
      <c r="CX58" s="1203"/>
      <c r="CY58" s="1203"/>
      <c r="CZ58" s="1203"/>
      <c r="DA58" s="1203"/>
      <c r="DB58" s="1203"/>
      <c r="DC58" s="1203"/>
      <c r="DD58" s="1242"/>
      <c r="DE58" s="1237"/>
    </row>
    <row r="59" spans="1:109" s="1232" customFormat="1" ht="13.5" x14ac:dyDescent="0.15">
      <c r="A59" s="243"/>
      <c r="B59" s="1237"/>
      <c r="K59" s="1243"/>
      <c r="L59" s="1243"/>
      <c r="M59" s="1243"/>
      <c r="N59" s="1243"/>
      <c r="AQ59" s="1243"/>
      <c r="AR59" s="1243"/>
      <c r="AS59" s="1243"/>
      <c r="AT59" s="1243"/>
      <c r="BC59" s="1243"/>
      <c r="BD59" s="1243"/>
      <c r="BE59" s="1243"/>
      <c r="BF59" s="1243"/>
      <c r="BO59" s="1243"/>
      <c r="BP59" s="1243"/>
      <c r="BQ59" s="1243"/>
      <c r="BR59" s="1243"/>
      <c r="CA59" s="1243"/>
      <c r="CB59" s="1243"/>
      <c r="CC59" s="1243"/>
      <c r="CD59" s="1243"/>
      <c r="CM59" s="1243"/>
      <c r="CN59" s="1243"/>
      <c r="CO59" s="1243"/>
      <c r="CP59" s="1243"/>
      <c r="CY59" s="1243"/>
      <c r="CZ59" s="1243"/>
      <c r="DA59" s="1243"/>
      <c r="DB59" s="1243"/>
      <c r="DC59" s="1243"/>
      <c r="DD59" s="1242"/>
      <c r="DE59" s="1237"/>
    </row>
    <row r="60" spans="1:109" s="1232" customFormat="1" ht="13.5" x14ac:dyDescent="0.15">
      <c r="A60" s="243"/>
      <c r="B60" s="1237"/>
      <c r="K60" s="1243"/>
      <c r="L60" s="1243"/>
      <c r="M60" s="1243"/>
      <c r="N60" s="1243"/>
      <c r="AQ60" s="1243"/>
      <c r="AR60" s="1243"/>
      <c r="AS60" s="1243"/>
      <c r="AT60" s="1243"/>
      <c r="BC60" s="1243"/>
      <c r="BD60" s="1243"/>
      <c r="BE60" s="1243"/>
      <c r="BF60" s="1243"/>
      <c r="BO60" s="1243"/>
      <c r="BP60" s="1243"/>
      <c r="BQ60" s="1243"/>
      <c r="BR60" s="1243"/>
      <c r="CA60" s="1243"/>
      <c r="CB60" s="1243"/>
      <c r="CC60" s="1243"/>
      <c r="CD60" s="1243"/>
      <c r="CM60" s="1243"/>
      <c r="CN60" s="1243"/>
      <c r="CO60" s="1243"/>
      <c r="CP60" s="1243"/>
      <c r="CY60" s="1243"/>
      <c r="CZ60" s="1243"/>
      <c r="DA60" s="1243"/>
      <c r="DB60" s="1243"/>
      <c r="DC60" s="1243"/>
      <c r="DD60" s="1242"/>
      <c r="DE60" s="1237"/>
    </row>
    <row r="61" spans="1:109" s="1232" customFormat="1" ht="13.5" x14ac:dyDescent="0.15">
      <c r="A61" s="243"/>
      <c r="B61" s="1241"/>
      <c r="C61" s="1240"/>
      <c r="D61" s="1240"/>
      <c r="E61" s="1240"/>
      <c r="F61" s="1240"/>
      <c r="G61" s="1240"/>
      <c r="H61" s="1240"/>
      <c r="I61" s="1240"/>
      <c r="J61" s="1240"/>
      <c r="K61" s="1240"/>
      <c r="L61" s="1240"/>
      <c r="M61" s="1239"/>
      <c r="N61" s="1239"/>
      <c r="O61" s="1240"/>
      <c r="P61" s="1240"/>
      <c r="Q61" s="1240"/>
      <c r="R61" s="1240"/>
      <c r="S61" s="1240"/>
      <c r="T61" s="1240"/>
      <c r="U61" s="1240"/>
      <c r="V61" s="1240"/>
      <c r="W61" s="1240"/>
      <c r="X61" s="1240"/>
      <c r="Y61" s="1240"/>
      <c r="Z61" s="1240"/>
      <c r="AA61" s="1240"/>
      <c r="AB61" s="1240"/>
      <c r="AC61" s="1240"/>
      <c r="AD61" s="1240"/>
      <c r="AE61" s="1240"/>
      <c r="AF61" s="1240"/>
      <c r="AG61" s="1240"/>
      <c r="AH61" s="1240"/>
      <c r="AI61" s="1240"/>
      <c r="AJ61" s="1240"/>
      <c r="AK61" s="1240"/>
      <c r="AL61" s="1240"/>
      <c r="AM61" s="1240"/>
      <c r="AN61" s="1240"/>
      <c r="AO61" s="1240"/>
      <c r="AP61" s="1240"/>
      <c r="AQ61" s="1240"/>
      <c r="AR61" s="1240"/>
      <c r="AS61" s="1239"/>
      <c r="AT61" s="1239"/>
      <c r="AU61" s="1240"/>
      <c r="AV61" s="1240"/>
      <c r="AW61" s="1240"/>
      <c r="AX61" s="1240"/>
      <c r="AY61" s="1240"/>
      <c r="AZ61" s="1240"/>
      <c r="BA61" s="1240"/>
      <c r="BB61" s="1240"/>
      <c r="BC61" s="1240"/>
      <c r="BD61" s="1240"/>
      <c r="BE61" s="1239"/>
      <c r="BF61" s="1239"/>
      <c r="BG61" s="1240"/>
      <c r="BH61" s="1240"/>
      <c r="BI61" s="1240"/>
      <c r="BJ61" s="1240"/>
      <c r="BK61" s="1240"/>
      <c r="BL61" s="1240"/>
      <c r="BM61" s="1240"/>
      <c r="BN61" s="1240"/>
      <c r="BO61" s="1240"/>
      <c r="BP61" s="1240"/>
      <c r="BQ61" s="1239"/>
      <c r="BR61" s="1239"/>
      <c r="BS61" s="1240"/>
      <c r="BT61" s="1240"/>
      <c r="BU61" s="1240"/>
      <c r="BV61" s="1240"/>
      <c r="BW61" s="1240"/>
      <c r="BX61" s="1240"/>
      <c r="BY61" s="1240"/>
      <c r="BZ61" s="1240"/>
      <c r="CA61" s="1240"/>
      <c r="CB61" s="1240"/>
      <c r="CC61" s="1239"/>
      <c r="CD61" s="1239"/>
      <c r="CE61" s="1240"/>
      <c r="CF61" s="1240"/>
      <c r="CG61" s="1240"/>
      <c r="CH61" s="1240"/>
      <c r="CI61" s="1240"/>
      <c r="CJ61" s="1240"/>
      <c r="CK61" s="1240"/>
      <c r="CL61" s="1240"/>
      <c r="CM61" s="1240"/>
      <c r="CN61" s="1240"/>
      <c r="CO61" s="1239"/>
      <c r="CP61" s="1239"/>
      <c r="CQ61" s="1240"/>
      <c r="CR61" s="1240"/>
      <c r="CS61" s="1240"/>
      <c r="CT61" s="1240"/>
      <c r="CU61" s="1240"/>
      <c r="CV61" s="1240"/>
      <c r="CW61" s="1240"/>
      <c r="CX61" s="1240"/>
      <c r="CY61" s="1240"/>
      <c r="CZ61" s="1240"/>
      <c r="DA61" s="1239"/>
      <c r="DB61" s="1239"/>
      <c r="DC61" s="1239"/>
      <c r="DD61" s="1238"/>
      <c r="DE61" s="1237"/>
    </row>
    <row r="62" spans="1:109" ht="13.5" x14ac:dyDescent="0.15">
      <c r="B62" s="1236"/>
      <c r="C62" s="1236"/>
      <c r="D62" s="1236"/>
      <c r="E62" s="1236"/>
      <c r="F62" s="1236"/>
      <c r="G62" s="1236"/>
      <c r="H62" s="1236"/>
      <c r="I62" s="1236"/>
      <c r="J62" s="1236"/>
      <c r="K62" s="1236"/>
      <c r="L62" s="1236"/>
      <c r="M62" s="1236"/>
      <c r="N62" s="1236"/>
      <c r="O62" s="1236"/>
      <c r="P62" s="1236"/>
      <c r="Q62" s="1236"/>
      <c r="R62" s="1236"/>
      <c r="S62" s="1236"/>
      <c r="T62" s="1236"/>
      <c r="U62" s="1236"/>
      <c r="V62" s="1236"/>
      <c r="W62" s="1236"/>
      <c r="X62" s="1236"/>
      <c r="Y62" s="1236"/>
      <c r="Z62" s="1236"/>
      <c r="AA62" s="1236"/>
      <c r="AB62" s="1236"/>
      <c r="AC62" s="1236"/>
      <c r="AD62" s="1236"/>
      <c r="AE62" s="1236"/>
      <c r="AF62" s="1236"/>
      <c r="AG62" s="1236"/>
      <c r="AH62" s="1236"/>
      <c r="AI62" s="1236"/>
      <c r="AJ62" s="1236"/>
      <c r="AK62" s="1236"/>
      <c r="AL62" s="1236"/>
      <c r="AM62" s="1236"/>
      <c r="AN62" s="1236"/>
      <c r="AO62" s="1236"/>
      <c r="AP62" s="1236"/>
      <c r="AQ62" s="1236"/>
      <c r="AR62" s="1236"/>
      <c r="AS62" s="1236"/>
      <c r="AT62" s="1236"/>
      <c r="AU62" s="1236"/>
      <c r="AV62" s="1236"/>
      <c r="AW62" s="1236"/>
      <c r="AX62" s="1236"/>
      <c r="AY62" s="1236"/>
      <c r="AZ62" s="1236"/>
      <c r="BA62" s="1236"/>
      <c r="BB62" s="1236"/>
      <c r="BC62" s="1236"/>
      <c r="BD62" s="1236"/>
      <c r="BE62" s="1236"/>
      <c r="BF62" s="1236"/>
      <c r="BG62" s="1236"/>
      <c r="BH62" s="1236"/>
      <c r="BI62" s="1236"/>
      <c r="BJ62" s="1236"/>
      <c r="BK62" s="1236"/>
      <c r="BL62" s="1236"/>
      <c r="BM62" s="1236"/>
      <c r="BN62" s="1236"/>
      <c r="BO62" s="1236"/>
      <c r="BP62" s="1236"/>
      <c r="BQ62" s="1236"/>
      <c r="BR62" s="1236"/>
      <c r="BS62" s="1236"/>
      <c r="BT62" s="1236"/>
      <c r="BU62" s="1236"/>
      <c r="BV62" s="1236"/>
      <c r="BW62" s="1236"/>
      <c r="BX62" s="1236"/>
      <c r="BY62" s="1236"/>
      <c r="BZ62" s="1236"/>
      <c r="CA62" s="1236"/>
      <c r="CB62" s="1236"/>
      <c r="CC62" s="1236"/>
      <c r="CD62" s="1236"/>
      <c r="CE62" s="1236"/>
      <c r="CF62" s="1236"/>
      <c r="CG62" s="1236"/>
      <c r="CH62" s="1236"/>
      <c r="CI62" s="1236"/>
      <c r="CJ62" s="1236"/>
      <c r="CK62" s="1236"/>
      <c r="CL62" s="1236"/>
      <c r="CM62" s="1236"/>
      <c r="CN62" s="1236"/>
      <c r="CO62" s="1236"/>
      <c r="CP62" s="1236"/>
      <c r="CQ62" s="1236"/>
      <c r="CR62" s="1236"/>
      <c r="CS62" s="1236"/>
      <c r="CT62" s="1236"/>
      <c r="CU62" s="1236"/>
      <c r="CV62" s="1236"/>
      <c r="CW62" s="1236"/>
      <c r="CX62" s="1236"/>
      <c r="CY62" s="1236"/>
      <c r="CZ62" s="1236"/>
      <c r="DA62" s="1236"/>
      <c r="DB62" s="1236"/>
      <c r="DC62" s="1236"/>
      <c r="DD62" s="1236"/>
      <c r="DE62" s="243"/>
    </row>
    <row r="63" spans="1:109" ht="17.25" x14ac:dyDescent="0.15">
      <c r="B63" s="300" t="s">
        <v>572</v>
      </c>
    </row>
    <row r="64" spans="1:109" ht="13.5" x14ac:dyDescent="0.15">
      <c r="B64" s="247"/>
      <c r="G64" s="1233"/>
      <c r="I64" s="1235"/>
      <c r="J64" s="1235"/>
      <c r="K64" s="1235"/>
      <c r="L64" s="1235"/>
      <c r="M64" s="1235"/>
      <c r="N64" s="1234"/>
      <c r="AM64" s="1233"/>
      <c r="AN64" s="1233" t="s">
        <v>571</v>
      </c>
      <c r="AP64" s="1232"/>
      <c r="AQ64" s="1232"/>
      <c r="AR64" s="1232"/>
      <c r="AY64" s="1233"/>
      <c r="BA64" s="1232"/>
      <c r="BB64" s="1232"/>
      <c r="BC64" s="1232"/>
      <c r="BK64" s="1233"/>
      <c r="BM64" s="1232"/>
      <c r="BN64" s="1232"/>
      <c r="BO64" s="1232"/>
      <c r="BW64" s="1233"/>
      <c r="BY64" s="1232"/>
      <c r="BZ64" s="1232"/>
      <c r="CA64" s="1232"/>
      <c r="CI64" s="1233"/>
      <c r="CK64" s="1232"/>
      <c r="CL64" s="1232"/>
      <c r="CM64" s="1232"/>
      <c r="CU64" s="1233"/>
      <c r="CW64" s="1232"/>
      <c r="CX64" s="1232"/>
      <c r="CY64" s="1232"/>
    </row>
    <row r="65" spans="2:107" ht="13.5" x14ac:dyDescent="0.15">
      <c r="B65" s="247"/>
      <c r="AN65" s="1231" t="s">
        <v>570</v>
      </c>
      <c r="AO65" s="1230"/>
      <c r="AP65" s="1230"/>
      <c r="AQ65" s="1230"/>
      <c r="AR65" s="1230"/>
      <c r="AS65" s="1230"/>
      <c r="AT65" s="1230"/>
      <c r="AU65" s="1230"/>
      <c r="AV65" s="1230"/>
      <c r="AW65" s="1230"/>
      <c r="AX65" s="1230"/>
      <c r="AY65" s="1230"/>
      <c r="AZ65" s="1230"/>
      <c r="BA65" s="1230"/>
      <c r="BB65" s="1230"/>
      <c r="BC65" s="1230"/>
      <c r="BD65" s="1230"/>
      <c r="BE65" s="1230"/>
      <c r="BF65" s="1230"/>
      <c r="BG65" s="1230"/>
      <c r="BH65" s="1230"/>
      <c r="BI65" s="1230"/>
      <c r="BJ65" s="1230"/>
      <c r="BK65" s="1230"/>
      <c r="BL65" s="1230"/>
      <c r="BM65" s="1230"/>
      <c r="BN65" s="1230"/>
      <c r="BO65" s="1230"/>
      <c r="BP65" s="1230"/>
      <c r="BQ65" s="1230"/>
      <c r="BR65" s="1230"/>
      <c r="BS65" s="1230"/>
      <c r="BT65" s="1230"/>
      <c r="BU65" s="1230"/>
      <c r="BV65" s="1230"/>
      <c r="BW65" s="1230"/>
      <c r="BX65" s="1230"/>
      <c r="BY65" s="1230"/>
      <c r="BZ65" s="1230"/>
      <c r="CA65" s="1230"/>
      <c r="CB65" s="1230"/>
      <c r="CC65" s="1230"/>
      <c r="CD65" s="1230"/>
      <c r="CE65" s="1230"/>
      <c r="CF65" s="1230"/>
      <c r="CG65" s="1230"/>
      <c r="CH65" s="1230"/>
      <c r="CI65" s="1230"/>
      <c r="CJ65" s="1230"/>
      <c r="CK65" s="1230"/>
      <c r="CL65" s="1230"/>
      <c r="CM65" s="1230"/>
      <c r="CN65" s="1230"/>
      <c r="CO65" s="1230"/>
      <c r="CP65" s="1230"/>
      <c r="CQ65" s="1230"/>
      <c r="CR65" s="1230"/>
      <c r="CS65" s="1230"/>
      <c r="CT65" s="1230"/>
      <c r="CU65" s="1230"/>
      <c r="CV65" s="1230"/>
      <c r="CW65" s="1230"/>
      <c r="CX65" s="1230"/>
      <c r="CY65" s="1230"/>
      <c r="CZ65" s="1230"/>
      <c r="DA65" s="1230"/>
      <c r="DB65" s="1230"/>
      <c r="DC65" s="1229"/>
    </row>
    <row r="66" spans="2:107" ht="13.5" x14ac:dyDescent="0.15">
      <c r="B66" s="247"/>
      <c r="AN66" s="1228"/>
      <c r="AO66" s="1227"/>
      <c r="AP66" s="1227"/>
      <c r="AQ66" s="1227"/>
      <c r="AR66" s="1227"/>
      <c r="AS66" s="1227"/>
      <c r="AT66" s="1227"/>
      <c r="AU66" s="1227"/>
      <c r="AV66" s="1227"/>
      <c r="AW66" s="1227"/>
      <c r="AX66" s="1227"/>
      <c r="AY66" s="1227"/>
      <c r="AZ66" s="1227"/>
      <c r="BA66" s="1227"/>
      <c r="BB66" s="1227"/>
      <c r="BC66" s="1227"/>
      <c r="BD66" s="1227"/>
      <c r="BE66" s="1227"/>
      <c r="BF66" s="1227"/>
      <c r="BG66" s="1227"/>
      <c r="BH66" s="1227"/>
      <c r="BI66" s="1227"/>
      <c r="BJ66" s="1227"/>
      <c r="BK66" s="1227"/>
      <c r="BL66" s="1227"/>
      <c r="BM66" s="1227"/>
      <c r="BN66" s="1227"/>
      <c r="BO66" s="1227"/>
      <c r="BP66" s="1227"/>
      <c r="BQ66" s="1227"/>
      <c r="BR66" s="1227"/>
      <c r="BS66" s="1227"/>
      <c r="BT66" s="1227"/>
      <c r="BU66" s="1227"/>
      <c r="BV66" s="1227"/>
      <c r="BW66" s="1227"/>
      <c r="BX66" s="1227"/>
      <c r="BY66" s="1227"/>
      <c r="BZ66" s="1227"/>
      <c r="CA66" s="1227"/>
      <c r="CB66" s="1227"/>
      <c r="CC66" s="1227"/>
      <c r="CD66" s="1227"/>
      <c r="CE66" s="1227"/>
      <c r="CF66" s="1227"/>
      <c r="CG66" s="1227"/>
      <c r="CH66" s="1227"/>
      <c r="CI66" s="1227"/>
      <c r="CJ66" s="1227"/>
      <c r="CK66" s="1227"/>
      <c r="CL66" s="1227"/>
      <c r="CM66" s="1227"/>
      <c r="CN66" s="1227"/>
      <c r="CO66" s="1227"/>
      <c r="CP66" s="1227"/>
      <c r="CQ66" s="1227"/>
      <c r="CR66" s="1227"/>
      <c r="CS66" s="1227"/>
      <c r="CT66" s="1227"/>
      <c r="CU66" s="1227"/>
      <c r="CV66" s="1227"/>
      <c r="CW66" s="1227"/>
      <c r="CX66" s="1227"/>
      <c r="CY66" s="1227"/>
      <c r="CZ66" s="1227"/>
      <c r="DA66" s="1227"/>
      <c r="DB66" s="1227"/>
      <c r="DC66" s="1226"/>
    </row>
    <row r="67" spans="2:107" ht="13.5" x14ac:dyDescent="0.15">
      <c r="B67" s="247"/>
      <c r="AN67" s="1228"/>
      <c r="AO67" s="1227"/>
      <c r="AP67" s="1227"/>
      <c r="AQ67" s="1227"/>
      <c r="AR67" s="1227"/>
      <c r="AS67" s="1227"/>
      <c r="AT67" s="1227"/>
      <c r="AU67" s="1227"/>
      <c r="AV67" s="1227"/>
      <c r="AW67" s="1227"/>
      <c r="AX67" s="1227"/>
      <c r="AY67" s="1227"/>
      <c r="AZ67" s="1227"/>
      <c r="BA67" s="1227"/>
      <c r="BB67" s="1227"/>
      <c r="BC67" s="1227"/>
      <c r="BD67" s="1227"/>
      <c r="BE67" s="1227"/>
      <c r="BF67" s="1227"/>
      <c r="BG67" s="1227"/>
      <c r="BH67" s="1227"/>
      <c r="BI67" s="1227"/>
      <c r="BJ67" s="1227"/>
      <c r="BK67" s="1227"/>
      <c r="BL67" s="1227"/>
      <c r="BM67" s="1227"/>
      <c r="BN67" s="1227"/>
      <c r="BO67" s="1227"/>
      <c r="BP67" s="1227"/>
      <c r="BQ67" s="1227"/>
      <c r="BR67" s="1227"/>
      <c r="BS67" s="1227"/>
      <c r="BT67" s="1227"/>
      <c r="BU67" s="1227"/>
      <c r="BV67" s="1227"/>
      <c r="BW67" s="1227"/>
      <c r="BX67" s="1227"/>
      <c r="BY67" s="1227"/>
      <c r="BZ67" s="1227"/>
      <c r="CA67" s="1227"/>
      <c r="CB67" s="1227"/>
      <c r="CC67" s="1227"/>
      <c r="CD67" s="1227"/>
      <c r="CE67" s="1227"/>
      <c r="CF67" s="1227"/>
      <c r="CG67" s="1227"/>
      <c r="CH67" s="1227"/>
      <c r="CI67" s="1227"/>
      <c r="CJ67" s="1227"/>
      <c r="CK67" s="1227"/>
      <c r="CL67" s="1227"/>
      <c r="CM67" s="1227"/>
      <c r="CN67" s="1227"/>
      <c r="CO67" s="1227"/>
      <c r="CP67" s="1227"/>
      <c r="CQ67" s="1227"/>
      <c r="CR67" s="1227"/>
      <c r="CS67" s="1227"/>
      <c r="CT67" s="1227"/>
      <c r="CU67" s="1227"/>
      <c r="CV67" s="1227"/>
      <c r="CW67" s="1227"/>
      <c r="CX67" s="1227"/>
      <c r="CY67" s="1227"/>
      <c r="CZ67" s="1227"/>
      <c r="DA67" s="1227"/>
      <c r="DB67" s="1227"/>
      <c r="DC67" s="1226"/>
    </row>
    <row r="68" spans="2:107" ht="13.5" x14ac:dyDescent="0.15">
      <c r="B68" s="247"/>
      <c r="AN68" s="1228"/>
      <c r="AO68" s="1227"/>
      <c r="AP68" s="1227"/>
      <c r="AQ68" s="1227"/>
      <c r="AR68" s="1227"/>
      <c r="AS68" s="1227"/>
      <c r="AT68" s="1227"/>
      <c r="AU68" s="1227"/>
      <c r="AV68" s="1227"/>
      <c r="AW68" s="1227"/>
      <c r="AX68" s="1227"/>
      <c r="AY68" s="1227"/>
      <c r="AZ68" s="1227"/>
      <c r="BA68" s="1227"/>
      <c r="BB68" s="1227"/>
      <c r="BC68" s="1227"/>
      <c r="BD68" s="1227"/>
      <c r="BE68" s="1227"/>
      <c r="BF68" s="1227"/>
      <c r="BG68" s="1227"/>
      <c r="BH68" s="1227"/>
      <c r="BI68" s="1227"/>
      <c r="BJ68" s="1227"/>
      <c r="BK68" s="1227"/>
      <c r="BL68" s="1227"/>
      <c r="BM68" s="1227"/>
      <c r="BN68" s="1227"/>
      <c r="BO68" s="1227"/>
      <c r="BP68" s="1227"/>
      <c r="BQ68" s="1227"/>
      <c r="BR68" s="1227"/>
      <c r="BS68" s="1227"/>
      <c r="BT68" s="1227"/>
      <c r="BU68" s="1227"/>
      <c r="BV68" s="1227"/>
      <c r="BW68" s="1227"/>
      <c r="BX68" s="1227"/>
      <c r="BY68" s="1227"/>
      <c r="BZ68" s="1227"/>
      <c r="CA68" s="1227"/>
      <c r="CB68" s="1227"/>
      <c r="CC68" s="1227"/>
      <c r="CD68" s="1227"/>
      <c r="CE68" s="1227"/>
      <c r="CF68" s="1227"/>
      <c r="CG68" s="1227"/>
      <c r="CH68" s="1227"/>
      <c r="CI68" s="1227"/>
      <c r="CJ68" s="1227"/>
      <c r="CK68" s="1227"/>
      <c r="CL68" s="1227"/>
      <c r="CM68" s="1227"/>
      <c r="CN68" s="1227"/>
      <c r="CO68" s="1227"/>
      <c r="CP68" s="1227"/>
      <c r="CQ68" s="1227"/>
      <c r="CR68" s="1227"/>
      <c r="CS68" s="1227"/>
      <c r="CT68" s="1227"/>
      <c r="CU68" s="1227"/>
      <c r="CV68" s="1227"/>
      <c r="CW68" s="1227"/>
      <c r="CX68" s="1227"/>
      <c r="CY68" s="1227"/>
      <c r="CZ68" s="1227"/>
      <c r="DA68" s="1227"/>
      <c r="DB68" s="1227"/>
      <c r="DC68" s="1226"/>
    </row>
    <row r="69" spans="2:107" ht="13.5" x14ac:dyDescent="0.15">
      <c r="B69" s="247"/>
      <c r="AN69" s="1225"/>
      <c r="AO69" s="1224"/>
      <c r="AP69" s="1224"/>
      <c r="AQ69" s="1224"/>
      <c r="AR69" s="1224"/>
      <c r="AS69" s="1224"/>
      <c r="AT69" s="1224"/>
      <c r="AU69" s="1224"/>
      <c r="AV69" s="1224"/>
      <c r="AW69" s="1224"/>
      <c r="AX69" s="1224"/>
      <c r="AY69" s="1224"/>
      <c r="AZ69" s="1224"/>
      <c r="BA69" s="1224"/>
      <c r="BB69" s="1224"/>
      <c r="BC69" s="1224"/>
      <c r="BD69" s="1224"/>
      <c r="BE69" s="1224"/>
      <c r="BF69" s="1224"/>
      <c r="BG69" s="1224"/>
      <c r="BH69" s="1224"/>
      <c r="BI69" s="1224"/>
      <c r="BJ69" s="1224"/>
      <c r="BK69" s="1224"/>
      <c r="BL69" s="1224"/>
      <c r="BM69" s="1224"/>
      <c r="BN69" s="1224"/>
      <c r="BO69" s="1224"/>
      <c r="BP69" s="1224"/>
      <c r="BQ69" s="1224"/>
      <c r="BR69" s="1224"/>
      <c r="BS69" s="1224"/>
      <c r="BT69" s="1224"/>
      <c r="BU69" s="1224"/>
      <c r="BV69" s="1224"/>
      <c r="BW69" s="1224"/>
      <c r="BX69" s="1224"/>
      <c r="BY69" s="1224"/>
      <c r="BZ69" s="1224"/>
      <c r="CA69" s="1224"/>
      <c r="CB69" s="1224"/>
      <c r="CC69" s="1224"/>
      <c r="CD69" s="1224"/>
      <c r="CE69" s="1224"/>
      <c r="CF69" s="1224"/>
      <c r="CG69" s="1224"/>
      <c r="CH69" s="1224"/>
      <c r="CI69" s="1224"/>
      <c r="CJ69" s="1224"/>
      <c r="CK69" s="1224"/>
      <c r="CL69" s="1224"/>
      <c r="CM69" s="1224"/>
      <c r="CN69" s="1224"/>
      <c r="CO69" s="1224"/>
      <c r="CP69" s="1224"/>
      <c r="CQ69" s="1224"/>
      <c r="CR69" s="1224"/>
      <c r="CS69" s="1224"/>
      <c r="CT69" s="1224"/>
      <c r="CU69" s="1224"/>
      <c r="CV69" s="1224"/>
      <c r="CW69" s="1224"/>
      <c r="CX69" s="1224"/>
      <c r="CY69" s="1224"/>
      <c r="CZ69" s="1224"/>
      <c r="DA69" s="1224"/>
      <c r="DB69" s="1224"/>
      <c r="DC69" s="1223"/>
    </row>
    <row r="70" spans="2:107" ht="13.5" x14ac:dyDescent="0.15">
      <c r="B70" s="247"/>
      <c r="H70" s="1222"/>
      <c r="I70" s="1222"/>
      <c r="J70" s="1220"/>
      <c r="K70" s="1220"/>
      <c r="L70" s="1219"/>
      <c r="M70" s="1220"/>
      <c r="N70" s="1219"/>
      <c r="AN70" s="1210"/>
      <c r="AO70" s="1210"/>
      <c r="AP70" s="1210"/>
      <c r="AZ70" s="1210"/>
      <c r="BA70" s="1210"/>
      <c r="BB70" s="1210"/>
      <c r="BL70" s="1210"/>
      <c r="BM70" s="1210"/>
      <c r="BN70" s="1210"/>
      <c r="BX70" s="1210"/>
      <c r="BY70" s="1210"/>
      <c r="BZ70" s="1210"/>
      <c r="CJ70" s="1210"/>
      <c r="CK70" s="1210"/>
      <c r="CL70" s="1210"/>
      <c r="CV70" s="1210"/>
      <c r="CW70" s="1210"/>
      <c r="CX70" s="1210"/>
    </row>
    <row r="71" spans="2:107" ht="13.5" x14ac:dyDescent="0.15">
      <c r="B71" s="247"/>
      <c r="G71" s="1218"/>
      <c r="I71" s="1221"/>
      <c r="J71" s="1220"/>
      <c r="K71" s="1220"/>
      <c r="L71" s="1219"/>
      <c r="M71" s="1220"/>
      <c r="N71" s="1219"/>
      <c r="AM71" s="1218"/>
      <c r="AN71" s="243" t="s">
        <v>569</v>
      </c>
    </row>
    <row r="72" spans="2:107" ht="13.5" x14ac:dyDescent="0.15">
      <c r="B72" s="247"/>
      <c r="G72" s="1208"/>
      <c r="H72" s="1208"/>
      <c r="I72" s="1208"/>
      <c r="J72" s="1208"/>
      <c r="K72" s="1217"/>
      <c r="L72" s="1217"/>
      <c r="M72" s="1216"/>
      <c r="N72" s="1216"/>
      <c r="AN72" s="1215"/>
      <c r="AO72" s="1214"/>
      <c r="AP72" s="1214"/>
      <c r="AQ72" s="1214"/>
      <c r="AR72" s="1214"/>
      <c r="AS72" s="1214"/>
      <c r="AT72" s="1214"/>
      <c r="AU72" s="1214"/>
      <c r="AV72" s="1214"/>
      <c r="AW72" s="1214"/>
      <c r="AX72" s="1214"/>
      <c r="AY72" s="1214"/>
      <c r="AZ72" s="1214"/>
      <c r="BA72" s="1214"/>
      <c r="BB72" s="1214"/>
      <c r="BC72" s="1214"/>
      <c r="BD72" s="1214"/>
      <c r="BE72" s="1214"/>
      <c r="BF72" s="1214"/>
      <c r="BG72" s="1214"/>
      <c r="BH72" s="1214"/>
      <c r="BI72" s="1214"/>
      <c r="BJ72" s="1214"/>
      <c r="BK72" s="1214"/>
      <c r="BL72" s="1214"/>
      <c r="BM72" s="1214"/>
      <c r="BN72" s="1214"/>
      <c r="BO72" s="1213"/>
      <c r="BP72" s="1205" t="s">
        <v>525</v>
      </c>
      <c r="BQ72" s="1205"/>
      <c r="BR72" s="1205"/>
      <c r="BS72" s="1205"/>
      <c r="BT72" s="1205"/>
      <c r="BU72" s="1205"/>
      <c r="BV72" s="1205"/>
      <c r="BW72" s="1205"/>
      <c r="BX72" s="1205" t="s">
        <v>526</v>
      </c>
      <c r="BY72" s="1205"/>
      <c r="BZ72" s="1205"/>
      <c r="CA72" s="1205"/>
      <c r="CB72" s="1205"/>
      <c r="CC72" s="1205"/>
      <c r="CD72" s="1205"/>
      <c r="CE72" s="1205"/>
      <c r="CF72" s="1205" t="s">
        <v>527</v>
      </c>
      <c r="CG72" s="1205"/>
      <c r="CH72" s="1205"/>
      <c r="CI72" s="1205"/>
      <c r="CJ72" s="1205"/>
      <c r="CK72" s="1205"/>
      <c r="CL72" s="1205"/>
      <c r="CM72" s="1205"/>
      <c r="CN72" s="1205" t="s">
        <v>528</v>
      </c>
      <c r="CO72" s="1205"/>
      <c r="CP72" s="1205"/>
      <c r="CQ72" s="1205"/>
      <c r="CR72" s="1205"/>
      <c r="CS72" s="1205"/>
      <c r="CT72" s="1205"/>
      <c r="CU72" s="1205"/>
      <c r="CV72" s="1205" t="s">
        <v>529</v>
      </c>
      <c r="CW72" s="1205"/>
      <c r="CX72" s="1205"/>
      <c r="CY72" s="1205"/>
      <c r="CZ72" s="1205"/>
      <c r="DA72" s="1205"/>
      <c r="DB72" s="1205"/>
      <c r="DC72" s="1205"/>
    </row>
    <row r="73" spans="2:107" ht="13.5" x14ac:dyDescent="0.15">
      <c r="B73" s="247"/>
      <c r="G73" s="1212"/>
      <c r="H73" s="1212"/>
      <c r="I73" s="1212"/>
      <c r="J73" s="1212"/>
      <c r="K73" s="1209"/>
      <c r="L73" s="1209"/>
      <c r="M73" s="1209"/>
      <c r="N73" s="1209"/>
      <c r="AM73" s="1210"/>
      <c r="AN73" s="1204" t="s">
        <v>568</v>
      </c>
      <c r="AO73" s="1204"/>
      <c r="AP73" s="1204"/>
      <c r="AQ73" s="1204"/>
      <c r="AR73" s="1204"/>
      <c r="AS73" s="1204"/>
      <c r="AT73" s="1204"/>
      <c r="AU73" s="1204"/>
      <c r="AV73" s="1204"/>
      <c r="AW73" s="1204"/>
      <c r="AX73" s="1204"/>
      <c r="AY73" s="1204"/>
      <c r="AZ73" s="1204"/>
      <c r="BA73" s="1204"/>
      <c r="BB73" s="1204" t="s">
        <v>566</v>
      </c>
      <c r="BC73" s="1204"/>
      <c r="BD73" s="1204"/>
      <c r="BE73" s="1204"/>
      <c r="BF73" s="1204"/>
      <c r="BG73" s="1204"/>
      <c r="BH73" s="1204"/>
      <c r="BI73" s="1204"/>
      <c r="BJ73" s="1204"/>
      <c r="BK73" s="1204"/>
      <c r="BL73" s="1204"/>
      <c r="BM73" s="1204"/>
      <c r="BN73" s="1204"/>
      <c r="BO73" s="1204"/>
      <c r="BP73" s="1203"/>
      <c r="BQ73" s="1203"/>
      <c r="BR73" s="1203"/>
      <c r="BS73" s="1203"/>
      <c r="BT73" s="1203"/>
      <c r="BU73" s="1203"/>
      <c r="BV73" s="1203"/>
      <c r="BW73" s="1203"/>
      <c r="BX73" s="1203"/>
      <c r="BY73" s="1203"/>
      <c r="BZ73" s="1203"/>
      <c r="CA73" s="1203"/>
      <c r="CB73" s="1203"/>
      <c r="CC73" s="1203"/>
      <c r="CD73" s="1203"/>
      <c r="CE73" s="1203"/>
      <c r="CF73" s="1203"/>
      <c r="CG73" s="1203"/>
      <c r="CH73" s="1203"/>
      <c r="CI73" s="1203"/>
      <c r="CJ73" s="1203"/>
      <c r="CK73" s="1203"/>
      <c r="CL73" s="1203"/>
      <c r="CM73" s="1203"/>
      <c r="CN73" s="1203"/>
      <c r="CO73" s="1203"/>
      <c r="CP73" s="1203"/>
      <c r="CQ73" s="1203"/>
      <c r="CR73" s="1203"/>
      <c r="CS73" s="1203"/>
      <c r="CT73" s="1203"/>
      <c r="CU73" s="1203"/>
      <c r="CV73" s="1203"/>
      <c r="CW73" s="1203"/>
      <c r="CX73" s="1203"/>
      <c r="CY73" s="1203"/>
      <c r="CZ73" s="1203"/>
      <c r="DA73" s="1203"/>
      <c r="DB73" s="1203"/>
      <c r="DC73" s="1203"/>
    </row>
    <row r="74" spans="2:107" ht="13.5" x14ac:dyDescent="0.15">
      <c r="B74" s="247"/>
      <c r="G74" s="1212"/>
      <c r="H74" s="1212"/>
      <c r="I74" s="1212"/>
      <c r="J74" s="1212"/>
      <c r="K74" s="1209"/>
      <c r="L74" s="1209"/>
      <c r="M74" s="1209"/>
      <c r="N74" s="1209"/>
      <c r="AM74" s="1210"/>
      <c r="AN74" s="1204"/>
      <c r="AO74" s="1204"/>
      <c r="AP74" s="1204"/>
      <c r="AQ74" s="1204"/>
      <c r="AR74" s="1204"/>
      <c r="AS74" s="1204"/>
      <c r="AT74" s="1204"/>
      <c r="AU74" s="1204"/>
      <c r="AV74" s="1204"/>
      <c r="AW74" s="1204"/>
      <c r="AX74" s="1204"/>
      <c r="AY74" s="1204"/>
      <c r="AZ74" s="1204"/>
      <c r="BA74" s="1204"/>
      <c r="BB74" s="1204"/>
      <c r="BC74" s="1204"/>
      <c r="BD74" s="1204"/>
      <c r="BE74" s="1204"/>
      <c r="BF74" s="1204"/>
      <c r="BG74" s="1204"/>
      <c r="BH74" s="1204"/>
      <c r="BI74" s="1204"/>
      <c r="BJ74" s="1204"/>
      <c r="BK74" s="1204"/>
      <c r="BL74" s="1204"/>
      <c r="BM74" s="1204"/>
      <c r="BN74" s="1204"/>
      <c r="BO74" s="1204"/>
      <c r="BP74" s="1203"/>
      <c r="BQ74" s="1203"/>
      <c r="BR74" s="1203"/>
      <c r="BS74" s="1203"/>
      <c r="BT74" s="1203"/>
      <c r="BU74" s="1203"/>
      <c r="BV74" s="1203"/>
      <c r="BW74" s="1203"/>
      <c r="BX74" s="1203"/>
      <c r="BY74" s="1203"/>
      <c r="BZ74" s="1203"/>
      <c r="CA74" s="1203"/>
      <c r="CB74" s="1203"/>
      <c r="CC74" s="1203"/>
      <c r="CD74" s="1203"/>
      <c r="CE74" s="1203"/>
      <c r="CF74" s="1203"/>
      <c r="CG74" s="1203"/>
      <c r="CH74" s="1203"/>
      <c r="CI74" s="1203"/>
      <c r="CJ74" s="1203"/>
      <c r="CK74" s="1203"/>
      <c r="CL74" s="1203"/>
      <c r="CM74" s="1203"/>
      <c r="CN74" s="1203"/>
      <c r="CO74" s="1203"/>
      <c r="CP74" s="1203"/>
      <c r="CQ74" s="1203"/>
      <c r="CR74" s="1203"/>
      <c r="CS74" s="1203"/>
      <c r="CT74" s="1203"/>
      <c r="CU74" s="1203"/>
      <c r="CV74" s="1203"/>
      <c r="CW74" s="1203"/>
      <c r="CX74" s="1203"/>
      <c r="CY74" s="1203"/>
      <c r="CZ74" s="1203"/>
      <c r="DA74" s="1203"/>
      <c r="DB74" s="1203"/>
      <c r="DC74" s="1203"/>
    </row>
    <row r="75" spans="2:107" ht="13.5" x14ac:dyDescent="0.15">
      <c r="B75" s="247"/>
      <c r="G75" s="1212"/>
      <c r="H75" s="1212"/>
      <c r="I75" s="1208"/>
      <c r="J75" s="1208"/>
      <c r="K75" s="1211"/>
      <c r="L75" s="1211"/>
      <c r="M75" s="1211"/>
      <c r="N75" s="1211"/>
      <c r="AM75" s="1210"/>
      <c r="AN75" s="1204"/>
      <c r="AO75" s="1204"/>
      <c r="AP75" s="1204"/>
      <c r="AQ75" s="1204"/>
      <c r="AR75" s="1204"/>
      <c r="AS75" s="1204"/>
      <c r="AT75" s="1204"/>
      <c r="AU75" s="1204"/>
      <c r="AV75" s="1204"/>
      <c r="AW75" s="1204"/>
      <c r="AX75" s="1204"/>
      <c r="AY75" s="1204"/>
      <c r="AZ75" s="1204"/>
      <c r="BA75" s="1204"/>
      <c r="BB75" s="1204" t="s">
        <v>565</v>
      </c>
      <c r="BC75" s="1204"/>
      <c r="BD75" s="1204"/>
      <c r="BE75" s="1204"/>
      <c r="BF75" s="1204"/>
      <c r="BG75" s="1204"/>
      <c r="BH75" s="1204"/>
      <c r="BI75" s="1204"/>
      <c r="BJ75" s="1204"/>
      <c r="BK75" s="1204"/>
      <c r="BL75" s="1204"/>
      <c r="BM75" s="1204"/>
      <c r="BN75" s="1204"/>
      <c r="BO75" s="1204"/>
      <c r="BP75" s="1203">
        <v>9.1</v>
      </c>
      <c r="BQ75" s="1203"/>
      <c r="BR75" s="1203"/>
      <c r="BS75" s="1203"/>
      <c r="BT75" s="1203"/>
      <c r="BU75" s="1203"/>
      <c r="BV75" s="1203"/>
      <c r="BW75" s="1203"/>
      <c r="BX75" s="1203">
        <v>8.1999999999999993</v>
      </c>
      <c r="BY75" s="1203"/>
      <c r="BZ75" s="1203"/>
      <c r="CA75" s="1203"/>
      <c r="CB75" s="1203"/>
      <c r="CC75" s="1203"/>
      <c r="CD75" s="1203"/>
      <c r="CE75" s="1203"/>
      <c r="CF75" s="1203">
        <v>8.1</v>
      </c>
      <c r="CG75" s="1203"/>
      <c r="CH75" s="1203"/>
      <c r="CI75" s="1203"/>
      <c r="CJ75" s="1203"/>
      <c r="CK75" s="1203"/>
      <c r="CL75" s="1203"/>
      <c r="CM75" s="1203"/>
      <c r="CN75" s="1203">
        <v>8.4</v>
      </c>
      <c r="CO75" s="1203"/>
      <c r="CP75" s="1203"/>
      <c r="CQ75" s="1203"/>
      <c r="CR75" s="1203"/>
      <c r="CS75" s="1203"/>
      <c r="CT75" s="1203"/>
      <c r="CU75" s="1203"/>
      <c r="CV75" s="1203">
        <v>9</v>
      </c>
      <c r="CW75" s="1203"/>
      <c r="CX75" s="1203"/>
      <c r="CY75" s="1203"/>
      <c r="CZ75" s="1203"/>
      <c r="DA75" s="1203"/>
      <c r="DB75" s="1203"/>
      <c r="DC75" s="1203"/>
    </row>
    <row r="76" spans="2:107" ht="13.5" x14ac:dyDescent="0.15">
      <c r="B76" s="247"/>
      <c r="G76" s="1212"/>
      <c r="H76" s="1212"/>
      <c r="I76" s="1208"/>
      <c r="J76" s="1208"/>
      <c r="K76" s="1211"/>
      <c r="L76" s="1211"/>
      <c r="M76" s="1211"/>
      <c r="N76" s="1211"/>
      <c r="AM76" s="1210"/>
      <c r="AN76" s="1204"/>
      <c r="AO76" s="1204"/>
      <c r="AP76" s="1204"/>
      <c r="AQ76" s="1204"/>
      <c r="AR76" s="1204"/>
      <c r="AS76" s="1204"/>
      <c r="AT76" s="1204"/>
      <c r="AU76" s="1204"/>
      <c r="AV76" s="1204"/>
      <c r="AW76" s="1204"/>
      <c r="AX76" s="1204"/>
      <c r="AY76" s="1204"/>
      <c r="AZ76" s="1204"/>
      <c r="BA76" s="1204"/>
      <c r="BB76" s="1204"/>
      <c r="BC76" s="1204"/>
      <c r="BD76" s="1204"/>
      <c r="BE76" s="1204"/>
      <c r="BF76" s="1204"/>
      <c r="BG76" s="1204"/>
      <c r="BH76" s="1204"/>
      <c r="BI76" s="1204"/>
      <c r="BJ76" s="1204"/>
      <c r="BK76" s="1204"/>
      <c r="BL76" s="1204"/>
      <c r="BM76" s="1204"/>
      <c r="BN76" s="1204"/>
      <c r="BO76" s="1204"/>
      <c r="BP76" s="1203"/>
      <c r="BQ76" s="1203"/>
      <c r="BR76" s="1203"/>
      <c r="BS76" s="1203"/>
      <c r="BT76" s="1203"/>
      <c r="BU76" s="1203"/>
      <c r="BV76" s="1203"/>
      <c r="BW76" s="1203"/>
      <c r="BX76" s="1203"/>
      <c r="BY76" s="1203"/>
      <c r="BZ76" s="1203"/>
      <c r="CA76" s="1203"/>
      <c r="CB76" s="1203"/>
      <c r="CC76" s="1203"/>
      <c r="CD76" s="1203"/>
      <c r="CE76" s="1203"/>
      <c r="CF76" s="1203"/>
      <c r="CG76" s="1203"/>
      <c r="CH76" s="1203"/>
      <c r="CI76" s="1203"/>
      <c r="CJ76" s="1203"/>
      <c r="CK76" s="1203"/>
      <c r="CL76" s="1203"/>
      <c r="CM76" s="1203"/>
      <c r="CN76" s="1203"/>
      <c r="CO76" s="1203"/>
      <c r="CP76" s="1203"/>
      <c r="CQ76" s="1203"/>
      <c r="CR76" s="1203"/>
      <c r="CS76" s="1203"/>
      <c r="CT76" s="1203"/>
      <c r="CU76" s="1203"/>
      <c r="CV76" s="1203"/>
      <c r="CW76" s="1203"/>
      <c r="CX76" s="1203"/>
      <c r="CY76" s="1203"/>
      <c r="CZ76" s="1203"/>
      <c r="DA76" s="1203"/>
      <c r="DB76" s="1203"/>
      <c r="DC76" s="1203"/>
    </row>
    <row r="77" spans="2:107" ht="13.5" x14ac:dyDescent="0.15">
      <c r="B77" s="247"/>
      <c r="G77" s="1208"/>
      <c r="H77" s="1208"/>
      <c r="I77" s="1208"/>
      <c r="J77" s="1208"/>
      <c r="K77" s="1209"/>
      <c r="L77" s="1209"/>
      <c r="M77" s="1209"/>
      <c r="N77" s="1209"/>
      <c r="AN77" s="1205" t="s">
        <v>567</v>
      </c>
      <c r="AO77" s="1205"/>
      <c r="AP77" s="1205"/>
      <c r="AQ77" s="1205"/>
      <c r="AR77" s="1205"/>
      <c r="AS77" s="1205"/>
      <c r="AT77" s="1205"/>
      <c r="AU77" s="1205"/>
      <c r="AV77" s="1205"/>
      <c r="AW77" s="1205"/>
      <c r="AX77" s="1205"/>
      <c r="AY77" s="1205"/>
      <c r="AZ77" s="1205"/>
      <c r="BA77" s="1205"/>
      <c r="BB77" s="1204" t="s">
        <v>566</v>
      </c>
      <c r="BC77" s="1204"/>
      <c r="BD77" s="1204"/>
      <c r="BE77" s="1204"/>
      <c r="BF77" s="1204"/>
      <c r="BG77" s="1204"/>
      <c r="BH77" s="1204"/>
      <c r="BI77" s="1204"/>
      <c r="BJ77" s="1204"/>
      <c r="BK77" s="1204"/>
      <c r="BL77" s="1204"/>
      <c r="BM77" s="1204"/>
      <c r="BN77" s="1204"/>
      <c r="BO77" s="1204"/>
      <c r="BP77" s="1203">
        <v>23.5</v>
      </c>
      <c r="BQ77" s="1203"/>
      <c r="BR77" s="1203"/>
      <c r="BS77" s="1203"/>
      <c r="BT77" s="1203"/>
      <c r="BU77" s="1203"/>
      <c r="BV77" s="1203"/>
      <c r="BW77" s="1203"/>
      <c r="BX77" s="1203">
        <v>6.9</v>
      </c>
      <c r="BY77" s="1203"/>
      <c r="BZ77" s="1203"/>
      <c r="CA77" s="1203"/>
      <c r="CB77" s="1203"/>
      <c r="CC77" s="1203"/>
      <c r="CD77" s="1203"/>
      <c r="CE77" s="1203"/>
      <c r="CF77" s="1203">
        <v>0</v>
      </c>
      <c r="CG77" s="1203"/>
      <c r="CH77" s="1203"/>
      <c r="CI77" s="1203"/>
      <c r="CJ77" s="1203"/>
      <c r="CK77" s="1203"/>
      <c r="CL77" s="1203"/>
      <c r="CM77" s="1203"/>
      <c r="CN77" s="1203">
        <v>0</v>
      </c>
      <c r="CO77" s="1203"/>
      <c r="CP77" s="1203"/>
      <c r="CQ77" s="1203"/>
      <c r="CR77" s="1203"/>
      <c r="CS77" s="1203"/>
      <c r="CT77" s="1203"/>
      <c r="CU77" s="1203"/>
      <c r="CV77" s="1203">
        <v>0</v>
      </c>
      <c r="CW77" s="1203"/>
      <c r="CX77" s="1203"/>
      <c r="CY77" s="1203"/>
      <c r="CZ77" s="1203"/>
      <c r="DA77" s="1203"/>
      <c r="DB77" s="1203"/>
      <c r="DC77" s="1203"/>
    </row>
    <row r="78" spans="2:107" ht="13.5" x14ac:dyDescent="0.15">
      <c r="B78" s="247"/>
      <c r="G78" s="1208"/>
      <c r="H78" s="1208"/>
      <c r="I78" s="1208"/>
      <c r="J78" s="1208"/>
      <c r="K78" s="1209"/>
      <c r="L78" s="1209"/>
      <c r="M78" s="1209"/>
      <c r="N78" s="1209"/>
      <c r="AN78" s="1205"/>
      <c r="AO78" s="1205"/>
      <c r="AP78" s="1205"/>
      <c r="AQ78" s="1205"/>
      <c r="AR78" s="1205"/>
      <c r="AS78" s="1205"/>
      <c r="AT78" s="1205"/>
      <c r="AU78" s="1205"/>
      <c r="AV78" s="1205"/>
      <c r="AW78" s="1205"/>
      <c r="AX78" s="1205"/>
      <c r="AY78" s="1205"/>
      <c r="AZ78" s="1205"/>
      <c r="BA78" s="1205"/>
      <c r="BB78" s="1204"/>
      <c r="BC78" s="1204"/>
      <c r="BD78" s="1204"/>
      <c r="BE78" s="1204"/>
      <c r="BF78" s="1204"/>
      <c r="BG78" s="1204"/>
      <c r="BH78" s="1204"/>
      <c r="BI78" s="1204"/>
      <c r="BJ78" s="1204"/>
      <c r="BK78" s="1204"/>
      <c r="BL78" s="1204"/>
      <c r="BM78" s="1204"/>
      <c r="BN78" s="1204"/>
      <c r="BO78" s="1204"/>
      <c r="BP78" s="1203"/>
      <c r="BQ78" s="1203"/>
      <c r="BR78" s="1203"/>
      <c r="BS78" s="1203"/>
      <c r="BT78" s="1203"/>
      <c r="BU78" s="1203"/>
      <c r="BV78" s="1203"/>
      <c r="BW78" s="1203"/>
      <c r="BX78" s="1203"/>
      <c r="BY78" s="1203"/>
      <c r="BZ78" s="1203"/>
      <c r="CA78" s="1203"/>
      <c r="CB78" s="1203"/>
      <c r="CC78" s="1203"/>
      <c r="CD78" s="1203"/>
      <c r="CE78" s="1203"/>
      <c r="CF78" s="1203"/>
      <c r="CG78" s="1203"/>
      <c r="CH78" s="1203"/>
      <c r="CI78" s="1203"/>
      <c r="CJ78" s="1203"/>
      <c r="CK78" s="1203"/>
      <c r="CL78" s="1203"/>
      <c r="CM78" s="1203"/>
      <c r="CN78" s="1203"/>
      <c r="CO78" s="1203"/>
      <c r="CP78" s="1203"/>
      <c r="CQ78" s="1203"/>
      <c r="CR78" s="1203"/>
      <c r="CS78" s="1203"/>
      <c r="CT78" s="1203"/>
      <c r="CU78" s="1203"/>
      <c r="CV78" s="1203"/>
      <c r="CW78" s="1203"/>
      <c r="CX78" s="1203"/>
      <c r="CY78" s="1203"/>
      <c r="CZ78" s="1203"/>
      <c r="DA78" s="1203"/>
      <c r="DB78" s="1203"/>
      <c r="DC78" s="1203"/>
    </row>
    <row r="79" spans="2:107" ht="13.5" x14ac:dyDescent="0.15">
      <c r="B79" s="247"/>
      <c r="G79" s="1208"/>
      <c r="H79" s="1208"/>
      <c r="I79" s="1207"/>
      <c r="J79" s="1207"/>
      <c r="K79" s="1206"/>
      <c r="L79" s="1206"/>
      <c r="M79" s="1206"/>
      <c r="N79" s="1206"/>
      <c r="AN79" s="1205"/>
      <c r="AO79" s="1205"/>
      <c r="AP79" s="1205"/>
      <c r="AQ79" s="1205"/>
      <c r="AR79" s="1205"/>
      <c r="AS79" s="1205"/>
      <c r="AT79" s="1205"/>
      <c r="AU79" s="1205"/>
      <c r="AV79" s="1205"/>
      <c r="AW79" s="1205"/>
      <c r="AX79" s="1205"/>
      <c r="AY79" s="1205"/>
      <c r="AZ79" s="1205"/>
      <c r="BA79" s="1205"/>
      <c r="BB79" s="1204" t="s">
        <v>565</v>
      </c>
      <c r="BC79" s="1204"/>
      <c r="BD79" s="1204"/>
      <c r="BE79" s="1204"/>
      <c r="BF79" s="1204"/>
      <c r="BG79" s="1204"/>
      <c r="BH79" s="1204"/>
      <c r="BI79" s="1204"/>
      <c r="BJ79" s="1204"/>
      <c r="BK79" s="1204"/>
      <c r="BL79" s="1204"/>
      <c r="BM79" s="1204"/>
      <c r="BN79" s="1204"/>
      <c r="BO79" s="1204"/>
      <c r="BP79" s="1203">
        <v>8.6</v>
      </c>
      <c r="BQ79" s="1203"/>
      <c r="BR79" s="1203"/>
      <c r="BS79" s="1203"/>
      <c r="BT79" s="1203"/>
      <c r="BU79" s="1203"/>
      <c r="BV79" s="1203"/>
      <c r="BW79" s="1203"/>
      <c r="BX79" s="1203">
        <v>8</v>
      </c>
      <c r="BY79" s="1203"/>
      <c r="BZ79" s="1203"/>
      <c r="CA79" s="1203"/>
      <c r="CB79" s="1203"/>
      <c r="CC79" s="1203"/>
      <c r="CD79" s="1203"/>
      <c r="CE79" s="1203"/>
      <c r="CF79" s="1203">
        <v>8</v>
      </c>
      <c r="CG79" s="1203"/>
      <c r="CH79" s="1203"/>
      <c r="CI79" s="1203"/>
      <c r="CJ79" s="1203"/>
      <c r="CK79" s="1203"/>
      <c r="CL79" s="1203"/>
      <c r="CM79" s="1203"/>
      <c r="CN79" s="1203">
        <v>8.1</v>
      </c>
      <c r="CO79" s="1203"/>
      <c r="CP79" s="1203"/>
      <c r="CQ79" s="1203"/>
      <c r="CR79" s="1203"/>
      <c r="CS79" s="1203"/>
      <c r="CT79" s="1203"/>
      <c r="CU79" s="1203"/>
      <c r="CV79" s="1203">
        <v>8.1</v>
      </c>
      <c r="CW79" s="1203"/>
      <c r="CX79" s="1203"/>
      <c r="CY79" s="1203"/>
      <c r="CZ79" s="1203"/>
      <c r="DA79" s="1203"/>
      <c r="DB79" s="1203"/>
      <c r="DC79" s="1203"/>
    </row>
    <row r="80" spans="2:107" ht="13.5" x14ac:dyDescent="0.15">
      <c r="B80" s="247"/>
      <c r="G80" s="1208"/>
      <c r="H80" s="1208"/>
      <c r="I80" s="1207"/>
      <c r="J80" s="1207"/>
      <c r="K80" s="1206"/>
      <c r="L80" s="1206"/>
      <c r="M80" s="1206"/>
      <c r="N80" s="1206"/>
      <c r="AN80" s="1205"/>
      <c r="AO80" s="1205"/>
      <c r="AP80" s="1205"/>
      <c r="AQ80" s="1205"/>
      <c r="AR80" s="1205"/>
      <c r="AS80" s="1205"/>
      <c r="AT80" s="1205"/>
      <c r="AU80" s="1205"/>
      <c r="AV80" s="1205"/>
      <c r="AW80" s="1205"/>
      <c r="AX80" s="1205"/>
      <c r="AY80" s="1205"/>
      <c r="AZ80" s="1205"/>
      <c r="BA80" s="1205"/>
      <c r="BB80" s="1204"/>
      <c r="BC80" s="1204"/>
      <c r="BD80" s="1204"/>
      <c r="BE80" s="1204"/>
      <c r="BF80" s="1204"/>
      <c r="BG80" s="1204"/>
      <c r="BH80" s="1204"/>
      <c r="BI80" s="1204"/>
      <c r="BJ80" s="1204"/>
      <c r="BK80" s="1204"/>
      <c r="BL80" s="1204"/>
      <c r="BM80" s="1204"/>
      <c r="BN80" s="1204"/>
      <c r="BO80" s="1204"/>
      <c r="BP80" s="1203"/>
      <c r="BQ80" s="1203"/>
      <c r="BR80" s="1203"/>
      <c r="BS80" s="1203"/>
      <c r="BT80" s="1203"/>
      <c r="BU80" s="1203"/>
      <c r="BV80" s="1203"/>
      <c r="BW80" s="1203"/>
      <c r="BX80" s="1203"/>
      <c r="BY80" s="1203"/>
      <c r="BZ80" s="1203"/>
      <c r="CA80" s="1203"/>
      <c r="CB80" s="1203"/>
      <c r="CC80" s="1203"/>
      <c r="CD80" s="1203"/>
      <c r="CE80" s="1203"/>
      <c r="CF80" s="1203"/>
      <c r="CG80" s="1203"/>
      <c r="CH80" s="1203"/>
      <c r="CI80" s="1203"/>
      <c r="CJ80" s="1203"/>
      <c r="CK80" s="1203"/>
      <c r="CL80" s="1203"/>
      <c r="CM80" s="1203"/>
      <c r="CN80" s="1203"/>
      <c r="CO80" s="1203"/>
      <c r="CP80" s="1203"/>
      <c r="CQ80" s="1203"/>
      <c r="CR80" s="1203"/>
      <c r="CS80" s="1203"/>
      <c r="CT80" s="1203"/>
      <c r="CU80" s="1203"/>
      <c r="CV80" s="1203"/>
      <c r="CW80" s="1203"/>
      <c r="CX80" s="1203"/>
      <c r="CY80" s="1203"/>
      <c r="CZ80" s="1203"/>
      <c r="DA80" s="1203"/>
      <c r="DB80" s="1203"/>
      <c r="DC80" s="1203"/>
    </row>
    <row r="81" spans="2:109" ht="13.5" x14ac:dyDescent="0.15">
      <c r="B81" s="247"/>
    </row>
    <row r="82" spans="2:109" ht="17.25" x14ac:dyDescent="0.15">
      <c r="B82" s="247"/>
      <c r="K82" s="1202"/>
      <c r="L82" s="1202"/>
      <c r="M82" s="1202"/>
      <c r="N82" s="1202"/>
      <c r="AQ82" s="1202"/>
      <c r="AR82" s="1202"/>
      <c r="AS82" s="1202"/>
      <c r="AT82" s="1202"/>
      <c r="BC82" s="1202"/>
      <c r="BD82" s="1202"/>
      <c r="BE82" s="1202"/>
      <c r="BF82" s="1202"/>
      <c r="BO82" s="1202"/>
      <c r="BP82" s="1202"/>
      <c r="BQ82" s="1202"/>
      <c r="BR82" s="1202"/>
      <c r="CA82" s="1202"/>
      <c r="CB82" s="1202"/>
      <c r="CC82" s="1202"/>
      <c r="CD82" s="1202"/>
      <c r="CM82" s="1202"/>
      <c r="CN82" s="1202"/>
      <c r="CO82" s="1202"/>
      <c r="CP82" s="1202"/>
      <c r="CY82" s="1202"/>
      <c r="CZ82" s="1202"/>
      <c r="DA82" s="1202"/>
      <c r="DB82" s="1202"/>
      <c r="DC82" s="1202"/>
    </row>
    <row r="83" spans="2:109" ht="13.5"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5" x14ac:dyDescent="0.15">
      <c r="DD84" s="243"/>
      <c r="DE84" s="243"/>
    </row>
    <row r="85" spans="2:109" ht="13.5" x14ac:dyDescent="0.15">
      <c r="DD85" s="243"/>
      <c r="DE85" s="243"/>
    </row>
  </sheetData>
  <sheetProtection algorithmName="SHA-512" hashValue="kxvo2W9Z3NqZJdHSEs+QoW7rwoDpS1jd67rUhvIb6aGShjjds1zEfS/dsSu6QwTqjaAn9b797RCYcso3FUgMEw==" saltValue="NRX24sEDOOnUN7LqvGfHjQ==" spinCount="100000" sheet="1" objects="1" scenarios="1" formatCells="0"/>
  <dataConsolidate/>
  <mergeCells count="112">
    <mergeCell ref="CV50:DC50"/>
    <mergeCell ref="CV51:DC52"/>
    <mergeCell ref="CN51:CU52"/>
    <mergeCell ref="G51:H54"/>
    <mergeCell ref="BX51:CE52"/>
    <mergeCell ref="CF51:CM52"/>
    <mergeCell ref="AN43:DC47"/>
    <mergeCell ref="CV53:DC54"/>
    <mergeCell ref="G50:J50"/>
    <mergeCell ref="AN50:BO50"/>
    <mergeCell ref="BP50:BW50"/>
    <mergeCell ref="BX50:CE50"/>
    <mergeCell ref="CF50:CM50"/>
    <mergeCell ref="CN50:CU50"/>
    <mergeCell ref="AN55:BA58"/>
    <mergeCell ref="BB55:BO56"/>
    <mergeCell ref="BP55:BW56"/>
    <mergeCell ref="BP57:BW58"/>
    <mergeCell ref="L57:L58"/>
    <mergeCell ref="M57:M58"/>
    <mergeCell ref="N57:N58"/>
    <mergeCell ref="BB57:BO58"/>
    <mergeCell ref="CF53:CM54"/>
    <mergeCell ref="AN51:BA54"/>
    <mergeCell ref="BB51:BO52"/>
    <mergeCell ref="BP51:BW52"/>
    <mergeCell ref="G55:H58"/>
    <mergeCell ref="I55:J56"/>
    <mergeCell ref="K55:K56"/>
    <mergeCell ref="L55:L56"/>
    <mergeCell ref="M55:M56"/>
    <mergeCell ref="N55:N56"/>
    <mergeCell ref="I57:J58"/>
    <mergeCell ref="K57:K58"/>
    <mergeCell ref="I53:J54"/>
    <mergeCell ref="K53:K54"/>
    <mergeCell ref="L53:L54"/>
    <mergeCell ref="M53:M54"/>
    <mergeCell ref="CN53:CU54"/>
    <mergeCell ref="I51:J52"/>
    <mergeCell ref="K51:K52"/>
    <mergeCell ref="L51:L52"/>
    <mergeCell ref="M51:M52"/>
    <mergeCell ref="N51:N52"/>
    <mergeCell ref="N53:N54"/>
    <mergeCell ref="BB53:BO54"/>
    <mergeCell ref="BP53:BW54"/>
    <mergeCell ref="BX53:CE54"/>
    <mergeCell ref="BX73:CE74"/>
    <mergeCell ref="CF73:CM74"/>
    <mergeCell ref="CN73:CU74"/>
    <mergeCell ref="BX57:CE58"/>
    <mergeCell ref="CF57:CM58"/>
    <mergeCell ref="CN57:CU58"/>
    <mergeCell ref="AN73:BA76"/>
    <mergeCell ref="BB73:BO74"/>
    <mergeCell ref="BP73:BW74"/>
    <mergeCell ref="G72:J72"/>
    <mergeCell ref="AN72:BO72"/>
    <mergeCell ref="BP72:BW72"/>
    <mergeCell ref="G73:H76"/>
    <mergeCell ref="I73:J74"/>
    <mergeCell ref="K73:K74"/>
    <mergeCell ref="L73:L74"/>
    <mergeCell ref="M73:M74"/>
    <mergeCell ref="N73:N74"/>
    <mergeCell ref="AN65:DC69"/>
    <mergeCell ref="BX55:CE56"/>
    <mergeCell ref="CF55:CM56"/>
    <mergeCell ref="CN55:CU56"/>
    <mergeCell ref="CV55:DC56"/>
    <mergeCell ref="CV72:DC72"/>
    <mergeCell ref="BX72:CE72"/>
    <mergeCell ref="CF72:CM72"/>
    <mergeCell ref="CN72:CU72"/>
    <mergeCell ref="CV57:DC58"/>
    <mergeCell ref="BB75:BO76"/>
    <mergeCell ref="BP75:BW76"/>
    <mergeCell ref="BX75:CE76"/>
    <mergeCell ref="CF75:CM76"/>
    <mergeCell ref="CN75:CU76"/>
    <mergeCell ref="CV75:DC76"/>
    <mergeCell ref="BP77:BW78"/>
    <mergeCell ref="BX77:CE78"/>
    <mergeCell ref="CF77:CM78"/>
    <mergeCell ref="CF79:CM80"/>
    <mergeCell ref="CV73:DC74"/>
    <mergeCell ref="I75:J76"/>
    <mergeCell ref="K75:K76"/>
    <mergeCell ref="L75:L76"/>
    <mergeCell ref="M75:M76"/>
    <mergeCell ref="N75:N76"/>
    <mergeCell ref="CV79:DC80"/>
    <mergeCell ref="CN77:CU78"/>
    <mergeCell ref="CV77:DC78"/>
    <mergeCell ref="I79:J80"/>
    <mergeCell ref="K79:K80"/>
    <mergeCell ref="L79:L80"/>
    <mergeCell ref="M79:M80"/>
    <mergeCell ref="N79:N80"/>
    <mergeCell ref="BB79:BO80"/>
    <mergeCell ref="BP79:BW80"/>
    <mergeCell ref="G77:H80"/>
    <mergeCell ref="I77:J78"/>
    <mergeCell ref="K77:K78"/>
    <mergeCell ref="L77:L78"/>
    <mergeCell ref="M77:M78"/>
    <mergeCell ref="CN79:CU80"/>
    <mergeCell ref="BX79:CE80"/>
    <mergeCell ref="N77:N78"/>
    <mergeCell ref="AN77:BA80"/>
    <mergeCell ref="BB77:BO78"/>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4ECAC7-679D-4373-AFBE-58C7CF501FE2}">
  <sheetPr>
    <pageSetUpPr fitToPage="1"/>
  </sheetPr>
  <dimension ref="A1:DR125"/>
  <sheetViews>
    <sheetView showGridLines="0" zoomScale="40" zoomScaleNormal="40" zoomScaleSheetLayoutView="70" workbookViewId="0">
      <selection activeCell="DD65" sqref="DD65"/>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475</v>
      </c>
    </row>
  </sheetData>
  <sheetProtection algorithmName="SHA-512" hashValue="uhFpt0FeAkZFTtzCNTc8cfKXoxituoL0Se1X691iU75W4eWSvGBYddVTc0wDW7dI4L5mzqk4lkf3Fg8bELVuSg==" saltValue="tBy8iZFtkxxoLX0AHtmjT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4BE646-42A7-44FC-AA2A-D56DE16E2B4C}">
  <sheetPr>
    <pageSetUpPr fitToPage="1"/>
  </sheetPr>
  <dimension ref="A1:DR125"/>
  <sheetViews>
    <sheetView showGridLines="0" zoomScale="40" zoomScaleNormal="40" zoomScaleSheetLayoutView="55" workbookViewId="0">
      <selection activeCell="DD65" sqref="DD65"/>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475</v>
      </c>
    </row>
  </sheetData>
  <sheetProtection algorithmName="SHA-512" hashValue="pE+Cyf5bKqxfAw15qGtxRFCzzyKAVaX1WtnO5j9n2JsHDzSQL3PvCNFeQBpO6WktxtVCjQ6ZUPzKs/tAPvqdAg==" saltValue="mBog+nhkfkHPV3ar6SNLP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524</v>
      </c>
      <c r="G2" s="137"/>
      <c r="H2" s="138"/>
    </row>
    <row r="3" spans="1:8" x14ac:dyDescent="0.15">
      <c r="A3" s="134" t="s">
        <v>517</v>
      </c>
      <c r="B3" s="139"/>
      <c r="C3" s="140"/>
      <c r="D3" s="141">
        <v>107232</v>
      </c>
      <c r="E3" s="142"/>
      <c r="F3" s="143">
        <v>94796</v>
      </c>
      <c r="G3" s="144"/>
      <c r="H3" s="145"/>
    </row>
    <row r="4" spans="1:8" x14ac:dyDescent="0.15">
      <c r="A4" s="146"/>
      <c r="B4" s="147"/>
      <c r="C4" s="148"/>
      <c r="D4" s="149">
        <v>78830</v>
      </c>
      <c r="E4" s="150"/>
      <c r="F4" s="151">
        <v>55781</v>
      </c>
      <c r="G4" s="152"/>
      <c r="H4" s="153"/>
    </row>
    <row r="5" spans="1:8" x14ac:dyDescent="0.15">
      <c r="A5" s="134" t="s">
        <v>519</v>
      </c>
      <c r="B5" s="139"/>
      <c r="C5" s="140"/>
      <c r="D5" s="141">
        <v>77373</v>
      </c>
      <c r="E5" s="142"/>
      <c r="F5" s="143">
        <v>97758</v>
      </c>
      <c r="G5" s="144"/>
      <c r="H5" s="145"/>
    </row>
    <row r="6" spans="1:8" x14ac:dyDescent="0.15">
      <c r="A6" s="146"/>
      <c r="B6" s="147"/>
      <c r="C6" s="148"/>
      <c r="D6" s="149">
        <v>48468</v>
      </c>
      <c r="E6" s="150"/>
      <c r="F6" s="151">
        <v>45946</v>
      </c>
      <c r="G6" s="152"/>
      <c r="H6" s="153"/>
    </row>
    <row r="7" spans="1:8" x14ac:dyDescent="0.15">
      <c r="A7" s="134" t="s">
        <v>520</v>
      </c>
      <c r="B7" s="139"/>
      <c r="C7" s="140"/>
      <c r="D7" s="141">
        <v>121218</v>
      </c>
      <c r="E7" s="142"/>
      <c r="F7" s="143">
        <v>91338</v>
      </c>
      <c r="G7" s="144"/>
      <c r="H7" s="145"/>
    </row>
    <row r="8" spans="1:8" x14ac:dyDescent="0.15">
      <c r="A8" s="146"/>
      <c r="B8" s="147"/>
      <c r="C8" s="148"/>
      <c r="D8" s="149">
        <v>85717</v>
      </c>
      <c r="E8" s="150"/>
      <c r="F8" s="151">
        <v>43989</v>
      </c>
      <c r="G8" s="152"/>
      <c r="H8" s="153"/>
    </row>
    <row r="9" spans="1:8" x14ac:dyDescent="0.15">
      <c r="A9" s="134" t="s">
        <v>521</v>
      </c>
      <c r="B9" s="139"/>
      <c r="C9" s="140"/>
      <c r="D9" s="141">
        <v>174245</v>
      </c>
      <c r="E9" s="142"/>
      <c r="F9" s="143">
        <v>103975</v>
      </c>
      <c r="G9" s="144"/>
      <c r="H9" s="145"/>
    </row>
    <row r="10" spans="1:8" x14ac:dyDescent="0.15">
      <c r="A10" s="146"/>
      <c r="B10" s="147"/>
      <c r="C10" s="148"/>
      <c r="D10" s="149">
        <v>156484</v>
      </c>
      <c r="E10" s="150"/>
      <c r="F10" s="151">
        <v>52698</v>
      </c>
      <c r="G10" s="152"/>
      <c r="H10" s="153"/>
    </row>
    <row r="11" spans="1:8" x14ac:dyDescent="0.15">
      <c r="A11" s="134" t="s">
        <v>522</v>
      </c>
      <c r="B11" s="139"/>
      <c r="C11" s="140"/>
      <c r="D11" s="141">
        <v>89851</v>
      </c>
      <c r="E11" s="142"/>
      <c r="F11" s="143">
        <v>112678</v>
      </c>
      <c r="G11" s="144"/>
      <c r="H11" s="145"/>
    </row>
    <row r="12" spans="1:8" x14ac:dyDescent="0.15">
      <c r="A12" s="146"/>
      <c r="B12" s="147"/>
      <c r="C12" s="154"/>
      <c r="D12" s="149">
        <v>76884</v>
      </c>
      <c r="E12" s="150"/>
      <c r="F12" s="151">
        <v>55165</v>
      </c>
      <c r="G12" s="152"/>
      <c r="H12" s="153"/>
    </row>
    <row r="13" spans="1:8" x14ac:dyDescent="0.15">
      <c r="A13" s="134"/>
      <c r="B13" s="139"/>
      <c r="C13" s="140"/>
      <c r="D13" s="141">
        <v>113984</v>
      </c>
      <c r="E13" s="142"/>
      <c r="F13" s="143">
        <v>100109</v>
      </c>
      <c r="G13" s="155"/>
      <c r="H13" s="145"/>
    </row>
    <row r="14" spans="1:8" x14ac:dyDescent="0.15">
      <c r="A14" s="146"/>
      <c r="B14" s="147"/>
      <c r="C14" s="148"/>
      <c r="D14" s="149">
        <v>89277</v>
      </c>
      <c r="E14" s="150"/>
      <c r="F14" s="151">
        <v>50716</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1.94</v>
      </c>
      <c r="C19" s="156">
        <f>ROUND(VALUE(SUBSTITUTE(実質収支比率等に係る経年分析!G$48,"▲","-")),2)</f>
        <v>1.18</v>
      </c>
      <c r="D19" s="156">
        <f>ROUND(VALUE(SUBSTITUTE(実質収支比率等に係る経年分析!H$48,"▲","-")),2)</f>
        <v>0.93</v>
      </c>
      <c r="E19" s="156">
        <f>ROUND(VALUE(SUBSTITUTE(実質収支比率等に係る経年分析!I$48,"▲","-")),2)</f>
        <v>1.81</v>
      </c>
      <c r="F19" s="156">
        <f>ROUND(VALUE(SUBSTITUTE(実質収支比率等に係る経年分析!J$48,"▲","-")),2)</f>
        <v>1.88</v>
      </c>
    </row>
    <row r="20" spans="1:11" x14ac:dyDescent="0.15">
      <c r="A20" s="156" t="s">
        <v>53</v>
      </c>
      <c r="B20" s="156">
        <f>ROUND(VALUE(SUBSTITUTE(実質収支比率等に係る経年分析!F$47,"▲","-")),2)</f>
        <v>16.89</v>
      </c>
      <c r="C20" s="156">
        <f>ROUND(VALUE(SUBSTITUTE(実質収支比率等に係る経年分析!G$47,"▲","-")),2)</f>
        <v>15.91</v>
      </c>
      <c r="D20" s="156">
        <f>ROUND(VALUE(SUBSTITUTE(実質収支比率等に係る経年分析!H$47,"▲","-")),2)</f>
        <v>21.63</v>
      </c>
      <c r="E20" s="156">
        <f>ROUND(VALUE(SUBSTITUTE(実質収支比率等に係る経年分析!I$47,"▲","-")),2)</f>
        <v>21.4</v>
      </c>
      <c r="F20" s="156">
        <f>ROUND(VALUE(SUBSTITUTE(実質収支比率等に係る経年分析!J$47,"▲","-")),2)</f>
        <v>20.64</v>
      </c>
    </row>
    <row r="21" spans="1:11" x14ac:dyDescent="0.15">
      <c r="A21" s="156" t="s">
        <v>54</v>
      </c>
      <c r="B21" s="156">
        <f>IF(ISNUMBER(VALUE(SUBSTITUTE(実質収支比率等に係る経年分析!F$49,"▲","-"))),ROUND(VALUE(SUBSTITUTE(実質収支比率等に係る経年分析!F$49,"▲","-")),2),NA())</f>
        <v>-0.47</v>
      </c>
      <c r="C21" s="156">
        <f>IF(ISNUMBER(VALUE(SUBSTITUTE(実質収支比率等に係る経年分析!G$49,"▲","-"))),ROUND(VALUE(SUBSTITUTE(実質収支比率等に係る経年分析!G$49,"▲","-")),2),NA())</f>
        <v>-0.6</v>
      </c>
      <c r="D21" s="156">
        <f>IF(ISNUMBER(VALUE(SUBSTITUTE(実質収支比率等に係る経年分析!H$49,"▲","-"))),ROUND(VALUE(SUBSTITUTE(実質収支比率等に係る経年分析!H$49,"▲","-")),2),NA())</f>
        <v>5.0999999999999996</v>
      </c>
      <c r="E21" s="156">
        <f>IF(ISNUMBER(VALUE(SUBSTITUTE(実質収支比率等に係る経年分析!I$49,"▲","-"))),ROUND(VALUE(SUBSTITUTE(実質収支比率等に係る経年分析!I$49,"▲","-")),2),NA())</f>
        <v>0.94</v>
      </c>
      <c r="F21" s="156">
        <f>IF(ISNUMBER(VALUE(SUBSTITUTE(実質収支比率等に係る経年分析!J$49,"▲","-"))),ROUND(VALUE(SUBSTITUTE(実質収支比率等に係る経年分析!J$49,"▲","-")),2),NA())</f>
        <v>0.22</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0.03</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0.03</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0.03</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0.02</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0.02</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0.02</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0.05</v>
      </c>
    </row>
    <row r="31" spans="1:11" x14ac:dyDescent="0.15">
      <c r="A31" s="157" t="str">
        <f>IF(連結実質赤字比率に係る赤字・黒字の構成分析!C$39="",NA(),連結実質赤字比率に係る赤字・黒字の構成分析!C$39)</f>
        <v>下水道事業会計</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0.32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0.35</v>
      </c>
    </row>
    <row r="32" spans="1:11" x14ac:dyDescent="0.15">
      <c r="A32" s="157" t="str">
        <f>IF(連結実質赤字比率に係る赤字・黒字の構成分析!C$38="",NA(),連結実質赤字比率に係る赤字・黒字の構成分析!C$38)</f>
        <v>介護保険事業特別会計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1.89</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1.79</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1.49</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0.94</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0.47</v>
      </c>
    </row>
    <row r="33" spans="1:16" x14ac:dyDescent="0.15">
      <c r="A33" s="157" t="str">
        <f>IF(連結実質赤字比率に係る赤字・黒字の構成分析!C$37="",NA(),連結実質赤字比率に係る赤字・黒字の構成分析!C$37)</f>
        <v>国民健康保険事業特別会計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0.89</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1.47</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1.4</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1.21</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1.43</v>
      </c>
    </row>
    <row r="34" spans="1:16" x14ac:dyDescent="0.15">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1.93</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1.18</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0.93</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1.87</v>
      </c>
    </row>
    <row r="35" spans="1:16" x14ac:dyDescent="0.15">
      <c r="A35" s="157" t="str">
        <f>IF(連結実質赤字比率に係る赤字・黒字の構成分析!C$35="",NA(),連結実質赤字比率に係る赤字・黒字の構成分析!C$35)</f>
        <v>工業用水道事業会計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2.2000000000000002</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2.2799999999999998</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2.56</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2.75</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2.81</v>
      </c>
    </row>
    <row r="36" spans="1:16" x14ac:dyDescent="0.15">
      <c r="A36" s="157" t="str">
        <f>IF(連結実質赤字比率に係る赤字・黒字の構成分析!C$34="",NA(),連結実質赤字比率に係る赤字・黒字の構成分析!C$34)</f>
        <v>上水道事業会計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15.91</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15.55</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16.170000000000002</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16.79</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16.57</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471</v>
      </c>
      <c r="E42" s="158"/>
      <c r="F42" s="158"/>
      <c r="G42" s="158">
        <f>'実質公債費比率（分子）の構造'!L$52</f>
        <v>468</v>
      </c>
      <c r="H42" s="158"/>
      <c r="I42" s="158"/>
      <c r="J42" s="158">
        <f>'実質公債費比率（分子）の構造'!M$52</f>
        <v>420</v>
      </c>
      <c r="K42" s="158"/>
      <c r="L42" s="158"/>
      <c r="M42" s="158">
        <f>'実質公債費比率（分子）の構造'!N$52</f>
        <v>433</v>
      </c>
      <c r="N42" s="158"/>
      <c r="O42" s="158"/>
      <c r="P42" s="158">
        <f>'実質公債費比率（分子）の構造'!O$52</f>
        <v>435</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15">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f>'実質公債費比率（分子）の構造'!N$49</f>
        <v>77</v>
      </c>
      <c r="L45" s="158"/>
      <c r="M45" s="158"/>
      <c r="N45" s="158">
        <f>'実質公債費比率（分子）の構造'!O$49</f>
        <v>78</v>
      </c>
      <c r="O45" s="158"/>
      <c r="P45" s="158"/>
    </row>
    <row r="46" spans="1:16" x14ac:dyDescent="0.15">
      <c r="A46" s="158" t="s">
        <v>64</v>
      </c>
      <c r="B46" s="158">
        <f>'実質公債費比率（分子）の構造'!K$48</f>
        <v>190</v>
      </c>
      <c r="C46" s="158"/>
      <c r="D46" s="158"/>
      <c r="E46" s="158">
        <f>'実質公債費比率（分子）の構造'!L$48</f>
        <v>191</v>
      </c>
      <c r="F46" s="158"/>
      <c r="G46" s="158"/>
      <c r="H46" s="158">
        <f>'実質公債費比率（分子）の構造'!M$48</f>
        <v>190</v>
      </c>
      <c r="I46" s="158"/>
      <c r="J46" s="158"/>
      <c r="K46" s="158">
        <f>'実質公債費比率（分子）の構造'!N$48</f>
        <v>169</v>
      </c>
      <c r="L46" s="158"/>
      <c r="M46" s="158"/>
      <c r="N46" s="158">
        <f>'実質公債費比率（分子）の構造'!O$48</f>
        <v>176</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556</v>
      </c>
      <c r="C49" s="158"/>
      <c r="D49" s="158"/>
      <c r="E49" s="158">
        <f>'実質公債費比率（分子）の構造'!L$45</f>
        <v>552</v>
      </c>
      <c r="F49" s="158"/>
      <c r="G49" s="158"/>
      <c r="H49" s="158">
        <f>'実質公債費比率（分子）の構造'!M$45</f>
        <v>542</v>
      </c>
      <c r="I49" s="158"/>
      <c r="J49" s="158"/>
      <c r="K49" s="158">
        <f>'実質公債費比率（分子）の構造'!N$45</f>
        <v>509</v>
      </c>
      <c r="L49" s="158"/>
      <c r="M49" s="158"/>
      <c r="N49" s="158">
        <f>'実質公債費比率（分子）の構造'!O$45</f>
        <v>538</v>
      </c>
      <c r="O49" s="158"/>
      <c r="P49" s="158"/>
    </row>
    <row r="50" spans="1:16" x14ac:dyDescent="0.15">
      <c r="A50" s="158" t="s">
        <v>67</v>
      </c>
      <c r="B50" s="158" t="e">
        <f>NA()</f>
        <v>#N/A</v>
      </c>
      <c r="C50" s="158">
        <f>IF(ISNUMBER('実質公債費比率（分子）の構造'!K$53),'実質公債費比率（分子）の構造'!K$53,NA())</f>
        <v>275</v>
      </c>
      <c r="D50" s="158" t="e">
        <f>NA()</f>
        <v>#N/A</v>
      </c>
      <c r="E50" s="158" t="e">
        <f>NA()</f>
        <v>#N/A</v>
      </c>
      <c r="F50" s="158">
        <f>IF(ISNUMBER('実質公債費比率（分子）の構造'!L$53),'実質公債費比率（分子）の構造'!L$53,NA())</f>
        <v>275</v>
      </c>
      <c r="G50" s="158" t="e">
        <f>NA()</f>
        <v>#N/A</v>
      </c>
      <c r="H50" s="158" t="e">
        <f>NA()</f>
        <v>#N/A</v>
      </c>
      <c r="I50" s="158">
        <f>IF(ISNUMBER('実質公債費比率（分子）の構造'!M$53),'実質公債費比率（分子）の構造'!M$53,NA())</f>
        <v>312</v>
      </c>
      <c r="J50" s="158" t="e">
        <f>NA()</f>
        <v>#N/A</v>
      </c>
      <c r="K50" s="158" t="e">
        <f>NA()</f>
        <v>#N/A</v>
      </c>
      <c r="L50" s="158">
        <f>IF(ISNUMBER('実質公債費比率（分子）の構造'!N$53),'実質公債費比率（分子）の構造'!N$53,NA())</f>
        <v>322</v>
      </c>
      <c r="M50" s="158" t="e">
        <f>NA()</f>
        <v>#N/A</v>
      </c>
      <c r="N50" s="158" t="e">
        <f>NA()</f>
        <v>#N/A</v>
      </c>
      <c r="O50" s="158">
        <f>IF(ISNUMBER('実質公債費比率（分子）の構造'!O$53),'実質公債費比率（分子）の構造'!O$53,NA())</f>
        <v>357</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5323</v>
      </c>
      <c r="E56" s="157"/>
      <c r="F56" s="157"/>
      <c r="G56" s="157">
        <f>'将来負担比率（分子）の構造'!J$52</f>
        <v>4869</v>
      </c>
      <c r="H56" s="157"/>
      <c r="I56" s="157"/>
      <c r="J56" s="157">
        <f>'将来負担比率（分子）の構造'!K$52</f>
        <v>5107</v>
      </c>
      <c r="K56" s="157"/>
      <c r="L56" s="157"/>
      <c r="M56" s="157">
        <f>'将来負担比率（分子）の構造'!L$52</f>
        <v>4948</v>
      </c>
      <c r="N56" s="157"/>
      <c r="O56" s="157"/>
      <c r="P56" s="157">
        <f>'将来負担比率（分子）の構造'!M$52</f>
        <v>4766</v>
      </c>
    </row>
    <row r="57" spans="1:16" x14ac:dyDescent="0.15">
      <c r="A57" s="157" t="s">
        <v>42</v>
      </c>
      <c r="B57" s="157"/>
      <c r="C57" s="157"/>
      <c r="D57" s="157">
        <f>'将来負担比率（分子）の構造'!I$51</f>
        <v>942</v>
      </c>
      <c r="E57" s="157"/>
      <c r="F57" s="157"/>
      <c r="G57" s="157">
        <f>'将来負担比率（分子）の構造'!J$51</f>
        <v>876</v>
      </c>
      <c r="H57" s="157"/>
      <c r="I57" s="157"/>
      <c r="J57" s="157">
        <f>'将来負担比率（分子）の構造'!K$51</f>
        <v>750</v>
      </c>
      <c r="K57" s="157"/>
      <c r="L57" s="157"/>
      <c r="M57" s="157">
        <f>'将来負担比率（分子）の構造'!L$51</f>
        <v>741</v>
      </c>
      <c r="N57" s="157"/>
      <c r="O57" s="157"/>
      <c r="P57" s="157">
        <f>'将来負担比率（分子）の構造'!M$51</f>
        <v>677</v>
      </c>
    </row>
    <row r="58" spans="1:16" x14ac:dyDescent="0.15">
      <c r="A58" s="157" t="s">
        <v>41</v>
      </c>
      <c r="B58" s="157"/>
      <c r="C58" s="157"/>
      <c r="D58" s="157">
        <f>'将来負担比率（分子）の構造'!I$50</f>
        <v>5330</v>
      </c>
      <c r="E58" s="157"/>
      <c r="F58" s="157"/>
      <c r="G58" s="157">
        <f>'将来負担比率（分子）の構造'!J$50</f>
        <v>6034</v>
      </c>
      <c r="H58" s="157"/>
      <c r="I58" s="157"/>
      <c r="J58" s="157">
        <f>'将来負担比率（分子）の構造'!K$50</f>
        <v>6406</v>
      </c>
      <c r="K58" s="157"/>
      <c r="L58" s="157"/>
      <c r="M58" s="157">
        <f>'将来負担比率（分子）の構造'!L$50</f>
        <v>5642</v>
      </c>
      <c r="N58" s="157"/>
      <c r="O58" s="157"/>
      <c r="P58" s="157">
        <f>'将来負担比率（分子）の構造'!M$50</f>
        <v>5956</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f>'将来負担比率（分子）の構造'!I$46</f>
        <v>5</v>
      </c>
      <c r="C61" s="157"/>
      <c r="D61" s="157"/>
      <c r="E61" s="157">
        <f>'将来負担比率（分子）の構造'!J$46</f>
        <v>5</v>
      </c>
      <c r="F61" s="157"/>
      <c r="G61" s="157"/>
      <c r="H61" s="157">
        <f>'将来負担比率（分子）の構造'!K$46</f>
        <v>4</v>
      </c>
      <c r="I61" s="157"/>
      <c r="J61" s="157"/>
      <c r="K61" s="157">
        <f>'将来負担比率（分子）の構造'!L$46</f>
        <v>12</v>
      </c>
      <c r="L61" s="157"/>
      <c r="M61" s="157"/>
      <c r="N61" s="157">
        <f>'将来負担比率（分子）の構造'!M$46</f>
        <v>4</v>
      </c>
      <c r="O61" s="157"/>
      <c r="P61" s="157"/>
    </row>
    <row r="62" spans="1:16" x14ac:dyDescent="0.15">
      <c r="A62" s="157" t="s">
        <v>35</v>
      </c>
      <c r="B62" s="157">
        <f>'将来負担比率（分子）の構造'!I$45</f>
        <v>487</v>
      </c>
      <c r="C62" s="157"/>
      <c r="D62" s="157"/>
      <c r="E62" s="157">
        <f>'将来負担比率（分子）の構造'!J$45</f>
        <v>431</v>
      </c>
      <c r="F62" s="157"/>
      <c r="G62" s="157"/>
      <c r="H62" s="157">
        <f>'将来負担比率（分子）の構造'!K$45</f>
        <v>453</v>
      </c>
      <c r="I62" s="157"/>
      <c r="J62" s="157"/>
      <c r="K62" s="157">
        <f>'将来負担比率（分子）の構造'!L$45</f>
        <v>372</v>
      </c>
      <c r="L62" s="157"/>
      <c r="M62" s="157"/>
      <c r="N62" s="157">
        <f>'将来負担比率（分子）の構造'!M$45</f>
        <v>329</v>
      </c>
      <c r="O62" s="157"/>
      <c r="P62" s="157"/>
    </row>
    <row r="63" spans="1:16" x14ac:dyDescent="0.15">
      <c r="A63" s="157" t="s">
        <v>34</v>
      </c>
      <c r="B63" s="157">
        <f>'将来負担比率（分子）の構造'!I$44</f>
        <v>1641</v>
      </c>
      <c r="C63" s="157"/>
      <c r="D63" s="157"/>
      <c r="E63" s="157">
        <f>'将来負担比率（分子）の構造'!J$44</f>
        <v>1496</v>
      </c>
      <c r="F63" s="157"/>
      <c r="G63" s="157"/>
      <c r="H63" s="157">
        <f>'将来負担比率（分子）の構造'!K$44</f>
        <v>1375</v>
      </c>
      <c r="I63" s="157"/>
      <c r="J63" s="157"/>
      <c r="K63" s="157">
        <f>'将来負担比率（分子）の構造'!L$44</f>
        <v>1247</v>
      </c>
      <c r="L63" s="157"/>
      <c r="M63" s="157"/>
      <c r="N63" s="157">
        <f>'将来負担比率（分子）の構造'!M$44</f>
        <v>1128</v>
      </c>
      <c r="O63" s="157"/>
      <c r="P63" s="157"/>
    </row>
    <row r="64" spans="1:16" x14ac:dyDescent="0.15">
      <c r="A64" s="157" t="s">
        <v>33</v>
      </c>
      <c r="B64" s="157">
        <f>'将来負担比率（分子）の構造'!I$43</f>
        <v>2534</v>
      </c>
      <c r="C64" s="157"/>
      <c r="D64" s="157"/>
      <c r="E64" s="157">
        <f>'将来負担比率（分子）の構造'!J$43</f>
        <v>2415</v>
      </c>
      <c r="F64" s="157"/>
      <c r="G64" s="157"/>
      <c r="H64" s="157">
        <f>'将来負担比率（分子）の構造'!K$43</f>
        <v>2290</v>
      </c>
      <c r="I64" s="157"/>
      <c r="J64" s="157"/>
      <c r="K64" s="157">
        <f>'将来負担比率（分子）の構造'!L$43</f>
        <v>2062</v>
      </c>
      <c r="L64" s="157"/>
      <c r="M64" s="157"/>
      <c r="N64" s="157">
        <f>'将来負担比率（分子）の構造'!M$43</f>
        <v>1864</v>
      </c>
      <c r="O64" s="157"/>
      <c r="P64" s="157"/>
    </row>
    <row r="65" spans="1:16" x14ac:dyDescent="0.1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6363</v>
      </c>
      <c r="C66" s="157"/>
      <c r="D66" s="157"/>
      <c r="E66" s="157">
        <f>'将来負担比率（分子）の構造'!J$41</f>
        <v>6358</v>
      </c>
      <c r="F66" s="157"/>
      <c r="G66" s="157"/>
      <c r="H66" s="157">
        <f>'将来負担比率（分子）の構造'!K$41</f>
        <v>6585</v>
      </c>
      <c r="I66" s="157"/>
      <c r="J66" s="157"/>
      <c r="K66" s="157">
        <f>'将来負担比率（分子）の構造'!L$41</f>
        <v>7009</v>
      </c>
      <c r="L66" s="157"/>
      <c r="M66" s="157"/>
      <c r="N66" s="157">
        <f>'将来負担比率（分子）の構造'!M$41</f>
        <v>6733</v>
      </c>
      <c r="O66" s="157"/>
      <c r="P66" s="157"/>
    </row>
    <row r="67" spans="1:16" x14ac:dyDescent="0.1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844</v>
      </c>
      <c r="C72" s="161">
        <f>基金残高に係る経年分析!G55</f>
        <v>846</v>
      </c>
      <c r="D72" s="161">
        <f>基金残高に係る経年分析!H55</f>
        <v>849</v>
      </c>
    </row>
    <row r="73" spans="1:16" x14ac:dyDescent="0.15">
      <c r="A73" s="160" t="s">
        <v>74</v>
      </c>
      <c r="B73" s="161">
        <f>基金残高に係る経年分析!F56</f>
        <v>269</v>
      </c>
      <c r="C73" s="161">
        <f>基金残高に係る経年分析!G56</f>
        <v>329</v>
      </c>
      <c r="D73" s="161">
        <f>基金残高に係る経年分析!H56</f>
        <v>451</v>
      </c>
    </row>
    <row r="74" spans="1:16" x14ac:dyDescent="0.15">
      <c r="A74" s="160" t="s">
        <v>75</v>
      </c>
      <c r="B74" s="161">
        <f>基金残高に係る経年分析!F57</f>
        <v>4305</v>
      </c>
      <c r="C74" s="161">
        <f>基金残高に係る経年分析!G57</f>
        <v>3506</v>
      </c>
      <c r="D74" s="161">
        <f>基金残高に係る経年分析!H57</f>
        <v>3676</v>
      </c>
    </row>
  </sheetData>
  <sheetProtection algorithmName="SHA-512" hashValue="yIzNOzbZC3XmPJ7j9KnTpU4AewZZyCGKFeirQ24ONDIXgroVI/sKUci06HLiHtLKSU50rV7HX/SuM2J+QI4Byg==" saltValue="WHb8YcKpOmVHHw81iscTi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ryosuke ide</cp:lastModifiedBy>
  <cp:lastPrinted>2026-03-17T00:11:04Z</cp:lastPrinted>
  <dcterms:created xsi:type="dcterms:W3CDTF">2026-02-23T09:27:34Z</dcterms:created>
  <dcterms:modified xsi:type="dcterms:W3CDTF">2026-09-25T04:54:19Z</dcterms:modified>
  <cp:category/>
</cp:coreProperties>
</file>