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02-lfsv01\波佐見町共有(lgwan系)\04_企画財政課\03_財政管財班\14_財政状況資料集（公表）\３０決算\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<sst xmlns="http://schemas.openxmlformats.org/spreadsheetml/2006/main" count="1155" uniqueCount="608">
  <si>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</si>
  <si>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</si>
  <si>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</si>
  <si>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</si>
  <si>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</si>
  <si>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</si>
  <si>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</si>
  <si>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</si>
  <si>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</si>
  <si>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</si>
  <si>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</si>
  <si>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</si>
  <si>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</si>
  <si>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</si>
  <si>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</si>
  <si>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</si>
  <si>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</si>
  <si>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</si>
  <si>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</si>
  <si>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</si>
  <si>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</si>
  <si>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</si>
  <si>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</si>
  <si>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</si>
  <si>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</si>
  <si>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</si>
  <si>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</si>
  <si>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</si>
  <si>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</si>
  <si>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</si>
  <si>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</si>
  <si>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</si>
  <si>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</si>
  <si>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</si>
  <si>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</si>
  <si>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</si>
  <si>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</si>
  <si>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</si>
  <si>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</si>
  <si>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</si>
  <si>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</si>
  <si>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</si>
  <si>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</si>
  <si>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</si>
  <si>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</si>
  <si>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</si>
  <si>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</si>
  <si>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</si>
  <si>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</si>
  <si>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</si>
  <si>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</si>
  <si>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</si>
  <si>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</si>
  <si>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</si>
  <si>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</si>
  <si>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</si>
  <si>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</si>
  <si>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</si>
  <si>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</si>
  <si>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</si>
  <si>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</si>
  <si>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</si>
  <si>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</si>
  <si>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</si>
  <si>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</si>
  <si>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</si>
  <si>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</si>
  <si>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</si>
  <si>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</si>
  <si>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</si>
  <si>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</si>
  <si>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</si>
  <si>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</si>
  <si>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</si>
  <si>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</si>
  <si>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</si>
  <si>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</si>
  <si>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</si>
  <si>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</si>
  <si>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</si>
  <si>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</si>
  <si>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</si>
  <si>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</si>
  <si>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</si>
  <si>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</si>
  <si>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</si>
  <si>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</si>
  <si>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</si>
  <si>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</si>
  <si>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</si>
  <si>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</si>
  <si>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</si>
  <si>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</si>
  <si>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</si>
  <si>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</si>
  <si>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</si>
  <si>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</si>
  <si>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</si>
  <si>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</si>
  <si>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</si>
  <si>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</si>
  <si>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</si>
  <si>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</si>
  <si>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</si>
  <si>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</si>
  <si>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</si>
  <si>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</si>
  <si>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</si>
  <si>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</si>
  <si>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</si>
  <si>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</si>
  <si>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</si>
  <si>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</si>
  <si>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</si>
  <si>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</si>
  <si>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</si>
  <si>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</si>
  <si>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</si>
  <si>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</si>
  <si>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</si>
  <si>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</si>
  <si>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</si>
  <si>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</si>
  <si>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</si>
  <si>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</si>
  <si>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</si>
  <si>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</si>
  <si>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</si>
  <si>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</si>
  <si>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</si>
  <si>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</si>
  <si>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</si>
  <si>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</si>
  <si>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</si>
  <si>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</si>
  <si>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</si>
  <si>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</si>
  <si>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</si>
  <si>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</si>
  <si>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</si>
  <si>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</si>
  <si>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</si>
  <si>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</si>
  <si>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</si>
  <si>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</si>
  <si>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</si>
  <si>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</si>
  <si>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</si>
  <si>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</si>
  <si>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</si>
  <si>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</si>
  <si>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</si>
  <si>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</si>
  <si>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</si>
  <si>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</si>
  <si>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</si>
  <si>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</si>
  <si>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</si>
  <si>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</si>
  <si>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</si>
  <si>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</si>
  <si>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</si>
  <si>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</si>
  <si>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</si>
  <si>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</si>
  <si>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</si>
  <si>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</si>
  <si>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</si>
  <si>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</si>
  <si>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</si>
  <si>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</si>
  <si>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</si>
  <si>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</si>
  <si>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</si>
  <si>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</si>
  <si>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</si>
  <si>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</si>
  <si>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</si>
  <si>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</si>
  <si>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</si>
  <si>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</si>
  <si>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</si>
  <si>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</si>
  <si>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</si>
  <si>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</si>
  <si>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</si>
  <si>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</si>
  <si>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</si>
  <si>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</si>
  <si>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</si>
  <si>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</si>
  <si>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</si>
  <si>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</si>
  <si>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</si>
  <si>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</si>
  <si>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</si>
  <si>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</si>
  <si>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</si>
  <si>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</si>
  <si>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</si>
  <si>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</si>
  <si>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</si>
  <si>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</si>
  <si>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</si>
  <si>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</si>
  <si>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</si>
  <si>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</si>
  <si>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</si>
  <si>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</si>
  <si>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</si>
  <si>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</si>
  <si>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</si>
  <si>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</si>
  <si>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</si>
  <si>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</si>
  <si>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</si>
  <si>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</si>
  <si>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</si>
  <si>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長崎県波佐見町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</si>
  <si>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</si>
  <si>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</si>
  <si>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</si>
  <si>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</si>
  <si>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</si>
  <si>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</si>
  <si>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</si>
  <si>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</si>
  <si>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</si>
  <si>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</si>
  <si>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</si>
  <si>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</si>
  <si>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</si>
  <si>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</si>
  <si>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</si>
  <si>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</si>
  <si>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</si>
  <si>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</si>
  <si>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</si>
  <si>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</si>
  <si>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</si>
  <si>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</si>
  <si>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</si>
  <si>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</si>
  <si>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</si>
  <si>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</si>
  <si>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</si>
  <si>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</si>
  <si>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</si>
  <si>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</si>
  <si>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</si>
  <si>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</si>
  <si>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</si>
  <si>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</si>
  <si>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</si>
  <si>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</si>
  <si>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</si>
  <si>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</si>
  <si>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</si>
  <si>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</si>
  <si>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</si>
  <si>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</si>
  <si>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</si>
  <si>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</si>
  <si>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</si>
  <si>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</si>
  <si>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</si>
  <si>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</si>
  <si>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</si>
  <si>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</si>
  <si>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</si>
  <si>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</si>
  <si>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</si>
  <si>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</si>
  <si>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</si>
  <si>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</si>
  <si>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</si>
  <si>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</si>
  <si>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</si>
  <si>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</si>
  <si>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</si>
  <si>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</si>
  <si>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</si>
  <si>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</si>
  <si>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</si>
  <si>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</si>
  <si>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</si>
  <si>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</si>
  <si>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</si>
  <si>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</si>
  <si>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</si>
  <si>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</si>
  <si>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</si>
  <si>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</si>
  <si>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</si>
  <si>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</si>
  <si>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</si>
  <si>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</si>
  <si>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</si>
  <si>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</si>
  <si>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</si>
  <si>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</si>
  <si>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</si>
  <si>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</si>
  <si>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</si>
  <si>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</si>
  <si>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</si>
  <si>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</si>
  <si>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</si>
  <si>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</si>
  <si>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</si>
  <si>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</si>
  <si>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</si>
  <si>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</si>
  <si>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</si>
  <si>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</si>
  <si>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</si>
  <si>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</si>
  <si>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</si>
  <si>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</si>
  <si>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</si>
  <si>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</si>
  <si>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</si>
  <si>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</si>
  <si>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</si>
  <si>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</si>
  <si>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</si>
  <si>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</si>
  <si>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</si>
  <si>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</si>
  <si>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</si>
  <si>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</si>
  <si>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</si>
  <si>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</si>
  <si>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</si>
  <si>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</si>
  <si>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</si>
  <si>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</si>
  <si>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</si>
  <si>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</si>
  <si>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</si>
  <si>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</si>
  <si>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</si>
  <si>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</si>
  <si>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</si>
  <si>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</si>
  <si>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</si>
  <si>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</si>
  <si>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</si>
  <si>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</si>
  <si>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</si>
  <si>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</si>
  <si>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</si>
  <si>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</si>
  <si>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</si>
  <si>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</si>
  <si>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</si>
  <si>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</si>
  <si>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</si>
  <si>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</si>
  <si>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</si>
  <si>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</si>
  <si>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</si>
  <si>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</si>
  <si>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</si>
  <si>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</si>
  <si>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</si>
  <si>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</si>
  <si>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</si>
  <si>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</si>
  <si>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長崎県波佐見町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</si>
  <si>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</si>
  <si>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</si>
  <si>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</si>
  <si>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</si>
  <si>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</si>
  <si>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</si>
  <si>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</si>
  <si>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</si>
  <si>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</si>
  <si>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</si>
  <si>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</si>
  <si>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</si>
  <si>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</si>
  <si>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</si>
  <si>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</si>
  <si>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</si>
  <si>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</si>
  <si>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</si>
  <si>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</si>
  <si>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</si>
  <si>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</si>
  <si>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</si>
  <si>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</si>
  <si>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</si>
  <si>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</si>
  <si>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</si>
  <si>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</si>
  <si>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</si>
  <si>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</si>
  <si>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</si>
  <si>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</si>
  <si>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</si>
  <si>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</si>
  <si>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</si>
  <si>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</si>
  <si>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</si>
  <si>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</si>
  <si>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</si>
  <si>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</si>
  <si>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</si>
  <si>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</si>
  <si>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</si>
  <si>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</si>
  <si>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</si>
  <si>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</si>
  <si>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</si>
  <si>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</si>
  <si>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</si>
  <si>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</si>
  <si>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</si>
  <si>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</si>
  <si>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</si>
  <si>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</si>
  <si>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</si>
  <si>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</si>
  <si>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</si>
  <si>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</si>
  <si>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</si>
  <si>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</si>
  <si>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</si>
  <si>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</si>
  <si>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</si>
  <si>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</si>
  <si>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</si>
  <si>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</si>
  <si>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</si>
  <si>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</si>
  <si>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</si>
  <si>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</si>
  <si>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</si>
  <si>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</si>
  <si>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</si>
  <si>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</si>
  <si>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</si>
  <si>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</si>
  <si>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</si>
  <si>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</si>
  <si>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</si>
  <si>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</si>
  <si>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</si>
  <si>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</si>
  <si>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</si>
  <si>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</si>
  <si>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</si>
  <si>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</si>
  <si>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</si>
  <si>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</si>
  <si>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</si>
  <si>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</si>
  <si>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</si>
  <si>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</si>
  <si>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</si>
  <si>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</si>
  <si>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</si>
  <si>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</si>
  <si>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</si>
  <si>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</si>
  <si>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</si>
  <si>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</si>
  <si>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</si>
  <si>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</si>
  <si>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</si>
  <si>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</si>
  <si>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</si>
  <si>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</si>
  <si>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</si>
  <si>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</si>
  <si>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</si>
  <si>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</si>
  <si>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</si>
  <si>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</si>
  <si>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</si>
  <si>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</si>
  <si>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</si>
  <si>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</si>
  <si>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</si>
  <si>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</si>
  <si>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</si>
  <si>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</si>
  <si>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</si>
  <si>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</si>
  <si>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</si>
  <si>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</si>
  <si>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</si>
  <si>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</si>
  <si>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</si>
  <si>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</si>
  <si>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</si>
  <si>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</si>
  <si>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</si>
  <si>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</si>
  <si>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</si>
  <si>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</si>
  <si>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</si>
  <si>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</si>
  <si>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</si>
  <si>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</si>
  <si>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</si>
  <si>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</si>
  <si>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</si>
  <si>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</si>
  <si>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</si>
  <si>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</si>
  <si>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</si>
  <si>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</si>
  <si>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</si>
  <si>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</si>
  <si>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</si>
  <si>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</si>
  <si>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</si>
  <si>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</si>
  <si>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</si>
  <si>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</si>
  <si>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</si>
  <si>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</si>
  <si>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</si>
  <si>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</si>
  <si>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</si>
  <si>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</si>
  <si>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</si>
  <si>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</si>
  <si>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</si>
  <si>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</si>
  <si>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</si>
  <si>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</si>
  <si>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</si>
  <si>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</si>
  <si>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</si>
  <si>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</si>
  <si>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</si>
  <si>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</si>
  <si>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</si>
  <si>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</si>
  <si>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</si>
  <si>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</si>
  <si>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</si>
  <si>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</si>
  <si>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</si>
  <si>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</si>
  <si>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</si>
  <si>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</si>
  <si>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</si>
  <si>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</si>
  <si>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</si>
  <si>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</si>
  <si>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</si>
  <si>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</si>
  <si>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</si>
  <si>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</si>
  <si>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</si>
  <si>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</si>
  <si>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</si>
  <si>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0.90</t>
  </si>
  <si>
    <t>▲ 0.18</t>
  </si>
  <si>
    <t>上水道事業会計</t>
  </si>
  <si>
    <t>国民健康保険事業特別会計</t>
  </si>
  <si>
    <t>一般会計</t>
  </si>
  <si>
    <t>工業用水道事業会計</t>
  </si>
  <si>
    <t>介護保険事業特別会計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</si>
  <si>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</si>
  <si>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</si>
  <si>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</si>
  <si>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</si>
  <si>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</si>
  <si>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</si>
  <si>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</si>
  <si>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</si>
  <si>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</si>
  <si>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　　〃　　介護保険会計（サービス認定）</t>
    <rPh sb="5" eb="7">
      <t>カイゴ</t>
    </rPh>
    <rPh sb="7" eb="9">
      <t>ホケン</t>
    </rPh>
    <rPh sb="9" eb="11">
      <t>カイケイ</t>
    </rPh>
    <rPh sb="16" eb="18">
      <t>ニンテイ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</si>
  <si>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</si>
  <si>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東彼地区保健福祉組合（一般会計）</t>
    <rPh sb="0" eb="2">
      <t>トウヒ</t>
    </rPh>
    <rPh sb="2" eb="4">
      <t>チク</t>
    </rPh>
    <rPh sb="4" eb="6">
      <t>ホケン</t>
    </rPh>
    <rPh sb="6" eb="8">
      <t>フクシ</t>
    </rPh>
    <rPh sb="8" eb="10">
      <t>クミアイ</t>
    </rPh>
    <rPh sb="11" eb="13">
      <t>イッパン</t>
    </rPh>
    <rPh sb="13" eb="15">
      <t>カイケイ</t>
    </rPh>
    <phoneticPr fontId="2"/>
  </si>
  <si>
    <t>　　〃　　（市町村会館管理事業特別会計）</t>
    <rPh sb="6" eb="9">
      <t>シチョウソン</t>
    </rPh>
    <rPh sb="9" eb="11">
      <t>カイカン</t>
    </rPh>
    <rPh sb="11" eb="13">
      <t>カンリ</t>
    </rPh>
    <rPh sb="13" eb="15">
      <t>ジギョウ</t>
    </rPh>
    <rPh sb="15" eb="17">
      <t>トクベツ</t>
    </rPh>
    <rPh sb="17" eb="19">
      <t>カイケイ</t>
    </rPh>
    <phoneticPr fontId="2"/>
  </si>
  <si>
    <t>　　〃　　（市町村会館馬町別館管理事業特別会計）</t>
    <rPh sb="6" eb="9">
      <t>シチョウソン</t>
    </rPh>
    <rPh sb="9" eb="11">
      <t>カイカン</t>
    </rPh>
    <rPh sb="11" eb="13">
      <t>ウママチ</t>
    </rPh>
    <rPh sb="13" eb="15">
      <t>ベッカン</t>
    </rPh>
    <rPh sb="15" eb="17">
      <t>カンリ</t>
    </rPh>
    <rPh sb="17" eb="19">
      <t>ジギョウ</t>
    </rPh>
    <rPh sb="19" eb="21">
      <t>トクベツ</t>
    </rPh>
    <rPh sb="21" eb="23">
      <t>カイケイ</t>
    </rPh>
    <phoneticPr fontId="2"/>
  </si>
  <si>
    <t>　　〃　　（公平委員会事業特別会計）</t>
    <rPh sb="6" eb="8">
      <t>コウヘイ</t>
    </rPh>
    <rPh sb="8" eb="11">
      <t>イインカイ</t>
    </rPh>
    <rPh sb="11" eb="13">
      <t>ジギョウ</t>
    </rPh>
    <rPh sb="13" eb="15">
      <t>トクベツ</t>
    </rPh>
    <rPh sb="15" eb="17">
      <t>カイケイ</t>
    </rPh>
    <phoneticPr fontId="2"/>
  </si>
  <si>
    <t>　　〃　　（行政不服審査会事業特別会計）</t>
    <rPh sb="6" eb="8">
      <t>ギョウセイ</t>
    </rPh>
    <rPh sb="8" eb="10">
      <t>フフク</t>
    </rPh>
    <rPh sb="10" eb="12">
      <t>シンサ</t>
    </rPh>
    <rPh sb="12" eb="13">
      <t>カイ</t>
    </rPh>
    <rPh sb="13" eb="15">
      <t>ジギョウ</t>
    </rPh>
    <rPh sb="15" eb="19">
      <t>トクベツカイケイ</t>
    </rPh>
    <phoneticPr fontId="2"/>
  </si>
  <si>
    <t>　　〃　　（交通災害共済事業特別会計）</t>
    <rPh sb="6" eb="8">
      <t>コウツウ</t>
    </rPh>
    <rPh sb="8" eb="10">
      <t>サイガイ</t>
    </rPh>
    <rPh sb="10" eb="12">
      <t>キョウサイ</t>
    </rPh>
    <rPh sb="12" eb="14">
      <t>ジギョウ</t>
    </rPh>
    <rPh sb="14" eb="16">
      <t>トクベツ</t>
    </rPh>
    <rPh sb="16" eb="18">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</si>
  <si>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</si>
  <si>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　　〃　　　　　　　　　　（事業会計）</t>
    <rPh sb="14" eb="16">
      <t>ジギョウ</t>
    </rPh>
    <rPh sb="16" eb="18">
      <t>カイケイ</t>
    </rPh>
    <phoneticPr fontId="2"/>
  </si>
  <si>
    <t>(下水道事業基金(H30年度末現在))</t>
    <rPh sb="1" eb="4">
      <t>ゲスイドウ</t>
    </rPh>
    <rPh sb="4" eb="6">
      <t>ジギョウ</t>
    </rPh>
    <rPh sb="6" eb="8">
      <t>キキン</t>
    </rPh>
    <phoneticPr fontId="2"/>
  </si>
  <si>
    <t>(庁舎建設基金(H30年度末現在))</t>
    <rPh sb="1" eb="3">
      <t>チョウシャ</t>
    </rPh>
    <rPh sb="3" eb="5">
      <t>ケンセツ</t>
    </rPh>
    <rPh sb="5" eb="7">
      <t>キキン</t>
    </rPh>
    <phoneticPr fontId="2"/>
  </si>
  <si>
    <t>(ふるさとづくり応援基金(H30年度末現在))</t>
    <rPh sb="8" eb="10">
      <t>オウエン</t>
    </rPh>
    <rPh sb="10" eb="12">
      <t>キキン</t>
    </rPh>
    <phoneticPr fontId="2"/>
  </si>
  <si>
    <t>(ふるさと創生基金(H30年度末現在))</t>
    <rPh sb="5" eb="7">
      <t>ソウセイ</t>
    </rPh>
    <rPh sb="7" eb="9">
      <t>キキン</t>
    </rPh>
    <phoneticPr fontId="2"/>
  </si>
  <si>
    <t>(教育施設整備基金(H30年度末現在))</t>
    <rPh sb="1" eb="3">
      <t>キョウイク</t>
    </rPh>
    <rPh sb="3" eb="5">
      <t>シセツ</t>
    </rPh>
    <rPh sb="5" eb="7">
      <t>セイビ</t>
    </rPh>
    <rPh sb="7" eb="9">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</si>
  <si>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</si>
  <si>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</si>
  <si>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</si>
  <si>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</si>
  <si>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</si>
  <si>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</si>
  <si>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H27：5.8％、H28：0％（将来負担なし）、H29：10.2%、H30：9.9％となっており、類似団体に比べ、低い水準で推移している。すでに述べたとおり、繰上償還や交付税措置のない起債を極力行わないなどの財政見直しを徹底してきたことによる。
　ただしこの方針により、ハード面への投資が縮小されており、減価償却率が高く、施設の老朽化が進んだ状態となっているといえる。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</si>
  <si>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</si>
  <si>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</si>
  <si>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</si>
  <si>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</si>
  <si>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</si>
  <si>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</si>
  <si>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よりもわずかに高い水準で推移しているが、年度間の償還額を超えない地方債発行を継続することで起債残高は減少傾向にあり、13％→12％→11.2％→10.5％と安定的に推移しているといえる。また、将来負担比率は類似団体よりも低い水準であり、現時点での財政規模に対する負債の割合が低い状態にある。
　しかし今後、進捗している老朽化に対応する投資や庁舎の建替えや東彼地区福祉組合のごみ処理施設の償還が本格的に開始するため、多額の起債や基金の取崩しが想定されており、いずれの数値においても悪化していく可能性が高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</si>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</sst>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c:ext xmlns:c16="http://schemas.microsoft.com/office/drawing/2014/chart" uri="{C3380CC4-5D6E-409C-BE32-E72D297353CC}">
              <c16:uniqueId val="{00000000-920A-464E-A7B7-32A66BF501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99900</c:v>
                </c:pt>
                <c:pt idx="1">
                  <c:v>50870</c:v>
                </c:pt>
                <c:pt idx="2">
                  <c:v>45628</c:v>
                </c:pt>
                <c:pt idx="3">
                  <c:v>42250</c:v>
                </c:pt>
                <c:pt idx="4">
                  <c:v>52497</c:v>
                </c:pt>
              </c:numCache>
            </c:numRef>
          </c:val>
          <c:smooth val="0"/>
          <c:extLst>
            <c:ext xmlns:c16="http://schemas.microsoft.com/office/drawing/2014/chart" uri="{C3380CC4-5D6E-409C-BE32-E72D297353CC}">
              <c16:uniqueId val="{00000001-920A-464E-A7B7-32A66BF501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2.83</c:v>
                </c:pt>
                <c:pt idx="1">
                  <c:v>3.08</c:v>
                </c:pt>
                <c:pt idx="2">
                  <c:v>2.14</c:v>
                </c:pt>
                <c:pt idx="3">
                  <c:v>2.1800000000000002</c:v>
                </c:pt>
                <c:pt idx="4">
                  <c:v>1.95</c:v>
                </c:pt>
              </c:numCache>
            </c:numRef>
          </c:val>
          <c:extLst>
            <c:ext xmlns:c16="http://schemas.microsoft.com/office/drawing/2014/chart" uri="{C3380CC4-5D6E-409C-BE32-E72D297353CC}">
              <c16:uniqueId val="{00000000-BCA1-4949-8408-3B797E30B8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16.510000000000002</c:v>
                </c:pt>
                <c:pt idx="1">
                  <c:v>16.25</c:v>
                </c:pt>
                <c:pt idx="2">
                  <c:v>16.29</c:v>
                </c:pt>
                <c:pt idx="3">
                  <c:v>16.39</c:v>
                </c:pt>
                <c:pt idx="4">
                  <c:v>16.38</c:v>
                </c:pt>
              </c:numCache>
            </c:numRef>
          </c:val>
          <c:extLst>
            <c:ext xmlns:c16="http://schemas.microsoft.com/office/drawing/2014/chart" uri="{C3380CC4-5D6E-409C-BE32-E72D297353CC}">
              <c16:uniqueId val="{00000001-BCA1-4949-8408-3B797E30B8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0.51</c:v>
                </c:pt>
                <c:pt idx="1">
                  <c:v>0.39</c:v>
                </c:pt>
                <c:pt idx="2">
                  <c:v>-0.9</c:v>
                </c:pt>
                <c:pt idx="3">
                  <c:v>7.0000000000000007E-2</c:v>
                </c:pt>
                <c:pt idx="4">
                  <c:v>-0.18</c:v>
                </c:pt>
              </c:numCache>
            </c:numRef>
          </c:val>
          <c:smooth val="0"/>
          <c:extLst>
            <c:ext xmlns:c16="http://schemas.microsoft.com/office/drawing/2014/chart" uri="{C3380CC4-5D6E-409C-BE32-E72D297353CC}">
              <c16:uniqueId val="{00000002-BCA1-4949-8408-3B797E30B8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8FB-4F62-A6F3-A09FBA54D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FB-4F62-A6F3-A09FBA54D3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FB-4F62-A6F3-A09FBA54D34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0.03</c:v>
                </c:pt>
                <c:pt idx="8">
                  <c:v>#N/A</c:v>
                </c:pt>
                <c:pt idx="9">
                  <c:v>0.02</c:v>
                </c:pt>
              </c:numCache>
            </c:numRef>
          </c:val>
          <c:extLst>
            <c:ext xmlns:c16="http://schemas.microsoft.com/office/drawing/2014/chart" uri="{C3380CC4-5D6E-409C-BE32-E72D297353CC}">
              <c16:uniqueId val="{00000003-08FB-4F62-A6F3-A09FBA54D34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0.08</c:v>
                </c:pt>
                <c:pt idx="6">
                  <c:v>#N/A</c:v>
                </c:pt>
                <c:pt idx="7">
                  <c:v>0.02</c:v>
                </c:pt>
                <c:pt idx="8">
                  <c:v>#N/A</c:v>
                </c:pt>
                <c:pt idx="9">
                  <c:v>0.03</c:v>
                </c:pt>
              </c:numCache>
            </c:numRef>
          </c:val>
          <c:extLst>
            <c:ext xmlns:c16="http://schemas.microsoft.com/office/drawing/2014/chart" uri="{C3380CC4-5D6E-409C-BE32-E72D297353CC}">
              <c16:uniqueId val="{00000004-08FB-4F62-A6F3-A09FBA54D34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c:v>
                </c:pt>
                <c:pt idx="2">
                  <c:v>#N/A</c:v>
                </c:pt>
                <c:pt idx="3">
                  <c:v>0.64</c:v>
                </c:pt>
                <c:pt idx="4">
                  <c:v>#N/A</c:v>
                </c:pt>
                <c:pt idx="5">
                  <c:v>1.05</c:v>
                </c:pt>
                <c:pt idx="6">
                  <c:v>#N/A</c:v>
                </c:pt>
                <c:pt idx="7">
                  <c:v>1.06</c:v>
                </c:pt>
                <c:pt idx="8">
                  <c:v>#N/A</c:v>
                </c:pt>
                <c:pt idx="9">
                  <c:v>1.1299999999999999</c:v>
                </c:pt>
              </c:numCache>
            </c:numRef>
          </c:val>
          <c:extLst>
            <c:ext xmlns:c16="http://schemas.microsoft.com/office/drawing/2014/chart" uri="{C3380CC4-5D6E-409C-BE32-E72D297353CC}">
              <c16:uniqueId val="{00000005-08FB-4F62-A6F3-A09FBA54D34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0.94</c:v>
                </c:pt>
                <c:pt idx="2">
                  <c:v>#N/A</c:v>
                </c:pt>
                <c:pt idx="3">
                  <c:v>1.1599999999999999</c:v>
                </c:pt>
                <c:pt idx="4">
                  <c:v>#N/A</c:v>
                </c:pt>
                <c:pt idx="5">
                  <c:v>1.41</c:v>
                </c:pt>
                <c:pt idx="6">
                  <c:v>#N/A</c:v>
                </c:pt>
                <c:pt idx="7">
                  <c:v>1.61</c:v>
                </c:pt>
                <c:pt idx="8">
                  <c:v>#N/A</c:v>
                </c:pt>
                <c:pt idx="9">
                  <c:v>1.85</c:v>
                </c:pt>
              </c:numCache>
            </c:numRef>
          </c:val>
          <c:extLst>
            <c:ext xmlns:c16="http://schemas.microsoft.com/office/drawing/2014/chart" uri="{C3380CC4-5D6E-409C-BE32-E72D297353CC}">
              <c16:uniqueId val="{00000006-08FB-4F62-A6F3-A09FBA54D34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2.83</c:v>
                </c:pt>
                <c:pt idx="2">
                  <c:v>#N/A</c:v>
                </c:pt>
                <c:pt idx="3">
                  <c:v>3.07</c:v>
                </c:pt>
                <c:pt idx="4">
                  <c:v>#N/A</c:v>
                </c:pt>
                <c:pt idx="5">
                  <c:v>2.13</c:v>
                </c:pt>
                <c:pt idx="6">
                  <c:v>#N/A</c:v>
                </c:pt>
                <c:pt idx="7">
                  <c:v>2.17</c:v>
                </c:pt>
                <c:pt idx="8">
                  <c:v>#N/A</c:v>
                </c:pt>
                <c:pt idx="9">
                  <c:v>1.94</c:v>
                </c:pt>
              </c:numCache>
            </c:numRef>
          </c:val>
          <c:extLst>
            <c:ext xmlns:c16="http://schemas.microsoft.com/office/drawing/2014/chart" uri="{C3380CC4-5D6E-409C-BE32-E72D297353CC}">
              <c16:uniqueId val="{00000007-08FB-4F62-A6F3-A09FBA54D34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1.25</c:v>
                </c:pt>
                <c:pt idx="2">
                  <c:v>#N/A</c:v>
                </c:pt>
                <c:pt idx="3">
                  <c:v>0.97</c:v>
                </c:pt>
                <c:pt idx="4">
                  <c:v>#N/A</c:v>
                </c:pt>
                <c:pt idx="5">
                  <c:v>0.78</c:v>
                </c:pt>
                <c:pt idx="6">
                  <c:v>#N/A</c:v>
                </c:pt>
                <c:pt idx="7">
                  <c:v>1.27</c:v>
                </c:pt>
                <c:pt idx="8">
                  <c:v>#N/A</c:v>
                </c:pt>
                <c:pt idx="9">
                  <c:v>2.14</c:v>
                </c:pt>
              </c:numCache>
            </c:numRef>
          </c:val>
          <c:extLst>
            <c:ext xmlns:c16="http://schemas.microsoft.com/office/drawing/2014/chart" uri="{C3380CC4-5D6E-409C-BE32-E72D297353CC}">
              <c16:uniqueId val="{00000008-08FB-4F62-A6F3-A09FBA54D342}"/>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11.45</c:v>
                </c:pt>
                <c:pt idx="2">
                  <c:v>#N/A</c:v>
                </c:pt>
                <c:pt idx="3">
                  <c:v>12.27</c:v>
                </c:pt>
                <c:pt idx="4">
                  <c:v>#N/A</c:v>
                </c:pt>
                <c:pt idx="5">
                  <c:v>13.54</c:v>
                </c:pt>
                <c:pt idx="6">
                  <c:v>#N/A</c:v>
                </c:pt>
                <c:pt idx="7">
                  <c:v>14.53</c:v>
                </c:pt>
                <c:pt idx="8">
                  <c:v>#N/A</c:v>
                </c:pt>
                <c:pt idx="9">
                  <c:v>15.2</c:v>
                </c:pt>
              </c:numCache>
            </c:numRef>
          </c:val>
          <c:extLst>
            <c:ext xmlns:c16="http://schemas.microsoft.com/office/drawing/2014/chart" uri="{C3380CC4-5D6E-409C-BE32-E72D297353CC}">
              <c16:uniqueId val="{00000009-08FB-4F62-A6F3-A09FBA54D3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488</c:v>
                </c:pt>
                <c:pt idx="5">
                  <c:v>476</c:v>
                </c:pt>
                <c:pt idx="8">
                  <c:v>486</c:v>
                </c:pt>
                <c:pt idx="11">
                  <c:v>501</c:v>
                </c:pt>
                <c:pt idx="14">
                  <c:v>501</c:v>
                </c:pt>
              </c:numCache>
            </c:numRef>
          </c:val>
          <c:extLst>
            <c:ext xmlns:c16="http://schemas.microsoft.com/office/drawing/2014/chart" uri="{C3380CC4-5D6E-409C-BE32-E72D297353CC}">
              <c16:uniqueId val="{00000000-29BE-4EB6-AB9B-61CEC77819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BE-4EB6-AB9B-61CEC77819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BE-4EB6-AB9B-61CEC77819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35</c:v>
                </c:pt>
                <c:pt idx="6">
                  <c:v>0</c:v>
                </c:pt>
                <c:pt idx="9">
                  <c:v>0</c:v>
                </c:pt>
                <c:pt idx="12">
                  <c:v>0</c:v>
                </c:pt>
              </c:numCache>
            </c:numRef>
          </c:val>
          <c:extLst>
            <c:ext xmlns:c16="http://schemas.microsoft.com/office/drawing/2014/chart" uri="{C3380CC4-5D6E-409C-BE32-E72D297353CC}">
              <c16:uniqueId val="{00000003-29BE-4EB6-AB9B-61CEC77819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c:v>
                </c:pt>
                <c:pt idx="3">
                  <c:v>148</c:v>
                </c:pt>
                <c:pt idx="6">
                  <c:v>149</c:v>
                </c:pt>
                <c:pt idx="9">
                  <c:v>173</c:v>
                </c:pt>
                <c:pt idx="12">
                  <c:v>182</c:v>
                </c:pt>
              </c:numCache>
            </c:numRef>
          </c:val>
          <c:extLst>
            <c:ext xmlns:c16="http://schemas.microsoft.com/office/drawing/2014/chart" uri="{C3380CC4-5D6E-409C-BE32-E72D297353CC}">
              <c16:uniqueId val="{00000004-29BE-4EB6-AB9B-61CEC77819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BE-4EB6-AB9B-61CEC77819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BE-4EB6-AB9B-61CEC77819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709</c:v>
                </c:pt>
                <c:pt idx="3">
                  <c:v>688</c:v>
                </c:pt>
                <c:pt idx="6">
                  <c:v>677</c:v>
                </c:pt>
                <c:pt idx="9">
                  <c:v>662</c:v>
                </c:pt>
                <c:pt idx="12">
                  <c:v>648</c:v>
                </c:pt>
              </c:numCache>
            </c:numRef>
          </c:val>
          <c:extLst>
            <c:ext xmlns:c16="http://schemas.microsoft.com/office/drawing/2014/chart" uri="{C3380CC4-5D6E-409C-BE32-E72D297353CC}">
              <c16:uniqueId val="{00000007-29BE-4EB6-AB9B-61CEC77819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398</c:v>
                </c:pt>
                <c:pt idx="2">
                  <c:v>#N/A</c:v>
                </c:pt>
                <c:pt idx="3">
                  <c:v>#N/A</c:v>
                </c:pt>
                <c:pt idx="4">
                  <c:v>395</c:v>
                </c:pt>
                <c:pt idx="5">
                  <c:v>#N/A</c:v>
                </c:pt>
                <c:pt idx="6">
                  <c:v>#N/A</c:v>
                </c:pt>
                <c:pt idx="7">
                  <c:v>340</c:v>
                </c:pt>
                <c:pt idx="8">
                  <c:v>#N/A</c:v>
                </c:pt>
                <c:pt idx="9">
                  <c:v>#N/A</c:v>
                </c:pt>
                <c:pt idx="10">
                  <c:v>334</c:v>
                </c:pt>
                <c:pt idx="11">
                  <c:v>#N/A</c:v>
                </c:pt>
                <c:pt idx="12">
                  <c:v>#N/A</c:v>
                </c:pt>
                <c:pt idx="13">
                  <c:v>329</c:v>
                </c:pt>
                <c:pt idx="14">
                  <c:v>#N/A</c:v>
                </c:pt>
              </c:numCache>
            </c:numRef>
          </c:val>
          <c:smooth val="0"/>
          <c:extLst>
            <c:ext xmlns:c16="http://schemas.microsoft.com/office/drawing/2014/chart" uri="{C3380CC4-5D6E-409C-BE32-E72D297353CC}">
              <c16:uniqueId val="{00000008-29BE-4EB6-AB9B-61CEC77819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5066</c:v>
                </c:pt>
                <c:pt idx="5">
                  <c:v>4968</c:v>
                </c:pt>
                <c:pt idx="8">
                  <c:v>5122</c:v>
                </c:pt>
                <c:pt idx="11">
                  <c:v>5384</c:v>
                </c:pt>
                <c:pt idx="14">
                  <c:v>5384</c:v>
                </c:pt>
              </c:numCache>
            </c:numRef>
          </c:val>
          <c:extLst>
            <c:ext xmlns:c16="http://schemas.microsoft.com/office/drawing/2014/chart" uri="{C3380CC4-5D6E-409C-BE32-E72D297353CC}">
              <c16:uniqueId val="{00000000-E8F0-4598-988B-F190D8A1CF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1234</c:v>
                </c:pt>
                <c:pt idx="5">
                  <c:v>1222</c:v>
                </c:pt>
                <c:pt idx="8">
                  <c:v>1192</c:v>
                </c:pt>
                <c:pt idx="11">
                  <c:v>1134</c:v>
                </c:pt>
                <c:pt idx="14">
                  <c:v>1072</c:v>
                </c:pt>
              </c:numCache>
            </c:numRef>
          </c:val>
          <c:extLst>
            <c:ext xmlns:c16="http://schemas.microsoft.com/office/drawing/2014/chart" uri="{C3380CC4-5D6E-409C-BE32-E72D297353CC}">
              <c16:uniqueId val="{00000001-E8F0-4598-988B-F190D8A1CF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3165</c:v>
                </c:pt>
                <c:pt idx="5">
                  <c:v>3292</c:v>
                </c:pt>
                <c:pt idx="8">
                  <c:v>3385</c:v>
                </c:pt>
                <c:pt idx="11">
                  <c:v>3653</c:v>
                </c:pt>
                <c:pt idx="14">
                  <c:v>3993</c:v>
                </c:pt>
              </c:numCache>
            </c:numRef>
          </c:val>
          <c:extLst>
            <c:ext xmlns:c16="http://schemas.microsoft.com/office/drawing/2014/chart" uri="{C3380CC4-5D6E-409C-BE32-E72D297353CC}">
              <c16:uniqueId val="{00000002-E8F0-4598-988B-F190D8A1CF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F0-4598-988B-F190D8A1CF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F0-4598-988B-F190D8A1CF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6</c:v>
                </c:pt>
                <c:pt idx="9">
                  <c:v>6</c:v>
                </c:pt>
                <c:pt idx="12">
                  <c:v>5</c:v>
                </c:pt>
              </c:numCache>
            </c:numRef>
          </c:val>
          <c:extLst>
            <c:ext xmlns:c16="http://schemas.microsoft.com/office/drawing/2014/chart" uri="{C3380CC4-5D6E-409C-BE32-E72D297353CC}">
              <c16:uniqueId val="{00000005-E8F0-4598-988B-F190D8A1CF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598</c:v>
                </c:pt>
                <c:pt idx="3">
                  <c:v>576</c:v>
                </c:pt>
                <c:pt idx="6">
                  <c:v>571</c:v>
                </c:pt>
                <c:pt idx="9">
                  <c:v>565</c:v>
                </c:pt>
                <c:pt idx="12">
                  <c:v>504</c:v>
                </c:pt>
              </c:numCache>
            </c:numRef>
          </c:val>
          <c:extLst>
            <c:ext xmlns:c16="http://schemas.microsoft.com/office/drawing/2014/chart" uri="{C3380CC4-5D6E-409C-BE32-E72D297353CC}">
              <c16:uniqueId val="{00000006-E8F0-4598-988B-F190D8A1CF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116</c:v>
                </c:pt>
                <c:pt idx="3">
                  <c:v>30</c:v>
                </c:pt>
                <c:pt idx="6">
                  <c:v>174</c:v>
                </c:pt>
                <c:pt idx="9">
                  <c:v>1522</c:v>
                </c:pt>
                <c:pt idx="12">
                  <c:v>1710</c:v>
                </c:pt>
              </c:numCache>
            </c:numRef>
          </c:val>
          <c:extLst>
            <c:ext xmlns:c16="http://schemas.microsoft.com/office/drawing/2014/chart" uri="{C3380CC4-5D6E-409C-BE32-E72D297353CC}">
              <c16:uniqueId val="{00000007-E8F0-4598-988B-F190D8A1CF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2935</c:v>
                </c:pt>
                <c:pt idx="3">
                  <c:v>2683</c:v>
                </c:pt>
                <c:pt idx="6">
                  <c:v>2613</c:v>
                </c:pt>
                <c:pt idx="9">
                  <c:v>2403</c:v>
                </c:pt>
                <c:pt idx="12">
                  <c:v>2644</c:v>
                </c:pt>
              </c:numCache>
            </c:numRef>
          </c:val>
          <c:extLst>
            <c:ext xmlns:c16="http://schemas.microsoft.com/office/drawing/2014/chart" uri="{C3380CC4-5D6E-409C-BE32-E72D297353CC}">
              <c16:uniqueId val="{00000008-E8F0-4598-988B-F190D8A1CF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F0-4598-988B-F190D8A1CF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6546</c:v>
                </c:pt>
                <c:pt idx="3">
                  <c:v>6373</c:v>
                </c:pt>
                <c:pt idx="6">
                  <c:v>6164</c:v>
                </c:pt>
                <c:pt idx="9">
                  <c:v>5998</c:v>
                </c:pt>
                <c:pt idx="12">
                  <c:v>5901</c:v>
                </c:pt>
              </c:numCache>
            </c:numRef>
          </c:val>
          <c:extLst>
            <c:ext xmlns:c16="http://schemas.microsoft.com/office/drawing/2014/chart" uri="{C3380CC4-5D6E-409C-BE32-E72D297353CC}">
              <c16:uniqueId val="{0000000A-E8F0-4598-988B-F190D8A1CF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736</c:v>
                </c:pt>
                <c:pt idx="2">
                  <c:v>#N/A</c:v>
                </c:pt>
                <c:pt idx="3">
                  <c:v>#N/A</c:v>
                </c:pt>
                <c:pt idx="4">
                  <c:v>187</c:v>
                </c:pt>
                <c:pt idx="5">
                  <c:v>#N/A</c:v>
                </c:pt>
                <c:pt idx="6">
                  <c:v>#N/A</c:v>
                </c:pt>
                <c:pt idx="7">
                  <c:v>0</c:v>
                </c:pt>
                <c:pt idx="8">
                  <c:v>#N/A</c:v>
                </c:pt>
                <c:pt idx="9">
                  <c:v>#N/A</c:v>
                </c:pt>
                <c:pt idx="10">
                  <c:v>323</c:v>
                </c:pt>
                <c:pt idx="11">
                  <c:v>#N/A</c:v>
                </c:pt>
                <c:pt idx="12">
                  <c:v>#N/A</c:v>
                </c:pt>
                <c:pt idx="13">
                  <c:v>316</c:v>
                </c:pt>
                <c:pt idx="14">
                  <c:v>#N/A</c:v>
                </c:pt>
              </c:numCache>
            </c:numRef>
          </c:val>
          <c:smooth val="0"/>
          <c:extLst>
            <c:ext xmlns:c16="http://schemas.microsoft.com/office/drawing/2014/chart" uri="{C3380CC4-5D6E-409C-BE32-E72D297353CC}">
              <c16:uniqueId val="{0000000B-E8F0-4598-988B-F190D8A1CF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586</c:v>
                </c:pt>
                <c:pt idx="1">
                  <c:v>588</c:v>
                </c:pt>
                <c:pt idx="2">
                  <c:v>589</c:v>
                </c:pt>
              </c:numCache>
            </c:numRef>
          </c:val>
          <c:extLst>
            <c:ext xmlns:c16="http://schemas.microsoft.com/office/drawing/2014/chart" uri="{C3380CC4-5D6E-409C-BE32-E72D297353CC}">
              <c16:uniqueId val="{00000000-4C8C-4273-B775-CE20735DD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317</c:v>
                </c:pt>
                <c:pt idx="1">
                  <c:v>274</c:v>
                </c:pt>
                <c:pt idx="2">
                  <c:v>274</c:v>
                </c:pt>
              </c:numCache>
            </c:numRef>
          </c:val>
          <c:extLst>
            <c:ext xmlns:c16="http://schemas.microsoft.com/office/drawing/2014/chart" uri="{C3380CC4-5D6E-409C-BE32-E72D297353CC}">
              <c16:uniqueId val="{00000001-4C8C-4273-B775-CE20735DD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1985</c:v>
                </c:pt>
                <c:pt idx="1">
                  <c:v>2295</c:v>
                </c:pt>
                <c:pt idx="2">
                  <c:v>2590</c:v>
                </c:pt>
              </c:numCache>
            </c:numRef>
          </c:val>
          <c:extLst>
            <c:ext xmlns:c16="http://schemas.microsoft.com/office/drawing/2014/chart" uri="{C3380CC4-5D6E-409C-BE32-E72D297353CC}">
              <c16:uniqueId val="{00000002-4C8C-4273-B775-CE20735DD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{EB94C96E-A5B1-4156-BA8F-B2E76FAA1FA5}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C8F-42DC-B558-DAAD4F789E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{0D872D5D-9FAD-4A4F-AA3E-FA83C01E08D1}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8F-42DC-B558-DAAD4F789E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{00C0AE1C-0BEB-4D27-A264-9CAC1111176D}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8F-42DC-B558-DAAD4F789E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{C067334D-7B95-4B13-A49D-2D8D8781F410}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8F-42DC-B558-DAAD4F789E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{3993A241-89CE-45BB-9CDE-41E16FE7B361}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8F-42DC-B558-DAAD4F789E1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{D52CC96D-723D-4704-B82C-304AB3FE3FD4}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C8F-42DC-B558-DAAD4F789E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{D7A3B944-0D65-4312-858C-DACA5C541D89}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C8F-42DC-B558-DAAD4F789E1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{6D04B99E-1420-44D9-B72D-0B02159358CD}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C8F-42DC-B558-DAAD4F789E1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{A86A4486-2094-4049-98AA-09CA6068A4B6}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C8F-42DC-B558-DAAD4F789E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50.4</c:v>
                </c:pt>
                <c:pt idx="16">
                  <c:v>61.3</c:v>
                </c:pt>
                <c:pt idx="24">
                  <c:v>62.8</c:v>
                </c:pt>
                <c:pt idx="32">
                  <c:v>63.7</c:v>
                </c:pt>
              </c:numCache>
            </c:numRef>
          </c:xVal>
          <c:yVal>
            <c:numRef>
              <c:f>公会計指標分析・財政指標組合せ分析表!$BP$51:$DC$51</c:f>
              <c:numCache>
                <c:formatCode>#,##0.0;"▲ "#,##0.0</c:formatCode>
                <c:ptCount val="40"/>
                <c:pt idx="8">
                  <c:v>5.8</c:v>
                </c:pt>
                <c:pt idx="24">
                  <c:v>10.199999999999999</c:v>
                </c:pt>
                <c:pt idx="32">
                  <c:v>9.9</c:v>
                </c:pt>
              </c:numCache>
            </c:numRef>
          </c:yVal>
          <c:smooth val="0"/>
          <c:extLst>
            <c:ext xmlns:c16="http://schemas.microsoft.com/office/drawing/2014/chart" uri="{C3380CC4-5D6E-409C-BE32-E72D297353CC}">
              <c16:uniqueId val="{00000009-6C8F-42DC-B558-DAAD4F789E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{2CC2374F-9E19-4A6B-B5FC-765E970E24F6}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C8F-42DC-B558-DAAD4F789E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{B282D374-87E7-45EE-BED9-8D1396D33939}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8F-42DC-B558-DAAD4F789E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{F2E43313-FC0B-4233-9BFD-88C40F2E9B30}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8F-42DC-B558-DAAD4F789E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{B3CBA7D9-EECC-446C-B001-32702AAD7F9B}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8F-42DC-B558-DAAD4F789E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{E35FE413-E3A3-4B39-8FF0-26FCB8702A7E}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8F-42DC-B558-DAAD4F789E1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{4F311CAD-61BB-436B-B056-A377123442D7}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C8F-42DC-B558-DAAD4F789E1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{A43300BC-FBC3-4682-BC65-A513F4923CB4}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C8F-42DC-B558-DAAD4F789E1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{A4F4ECB2-5859-4878-A9E4-15F6873FA565}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C8F-42DC-B558-DAAD4F789E1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{20871EB9-10A6-4AB3-B27C-B8645E04A40F}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C8F-42DC-B558-DAAD4F789E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6C8F-42DC-B558-DAAD4F789E17}"/>
            </c:ext>
          </c:extLst>
        </c:ser>
        <c:dLbls>
          <c:showLegendKey val="0"/>
          <c:showVal val="1"/>
          <c:showCatName val="0"/>
          <c:showSerName val="0"/>
          <c:showPercent val="0"/>
          <c:showBubbleSize val="0"/>
        </c:dLbls>
        <c:axId val="46179840"/>
        <c:axId val="46181760"/>
      </c:scatterChart>
      <c:valAx>
        <c:axId val="46179840"/>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{A48D513E-6DA0-4086-8BDB-FFA82B16E024}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AF8-4862-8CA0-9D259F9C80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{083A0966-DFC9-4CAD-95B7-1BEB2AC0F9FF}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F8-4862-8CA0-9D259F9C80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{B975F600-5E9F-49B7-9921-662EF7C75935}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F8-4862-8CA0-9D259F9C80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{29FC02AD-2124-465A-A60F-41037324FEDB}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F8-4862-8CA0-9D259F9C80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{7A149BC4-862A-4318-9CC1-7B758FE7C513}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F8-4862-8CA0-9D259F9C802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{DD620685-9E11-4202-805E-BC1ACCD042EC}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AF8-4862-8CA0-9D259F9C802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{DE9C5209-C844-49FF-ACE1-DA27B08326E1}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AF8-4862-8CA0-9D259F9C802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{14A1F0A6-5FF0-4649-9CC6-C59907BDFDFC}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AF8-4862-8CA0-9D259F9C802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{65CA1BE3-7120-4067-9B7E-B6D91FEA6B76}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AF8-4862-8CA0-9D259F9C80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c:v>
                </c:pt>
                <c:pt idx="16">
                  <c:v>12</c:v>
                </c:pt>
                <c:pt idx="24">
                  <c:v>11.2</c:v>
                </c:pt>
                <c:pt idx="32">
                  <c:v>10.5</c:v>
                </c:pt>
              </c:numCache>
            </c:numRef>
          </c:xVal>
          <c:yVal>
            <c:numRef>
              <c:f>公会計指標分析・財政指標組合せ分析表!$BP$73:$DC$73</c:f>
              <c:numCache>
                <c:formatCode>#,##0.0;"▲ "#,##0.0</c:formatCode>
                <c:ptCount val="40"/>
                <c:pt idx="0">
                  <c:v>23.8</c:v>
                </c:pt>
                <c:pt idx="8">
                  <c:v>5.8</c:v>
                </c:pt>
                <c:pt idx="24">
                  <c:v>10.199999999999999</c:v>
                </c:pt>
                <c:pt idx="32">
                  <c:v>9.9</c:v>
                </c:pt>
              </c:numCache>
            </c:numRef>
          </c:yVal>
          <c:smooth val="0"/>
          <c:extLst>
            <c:ext xmlns:c16="http://schemas.microsoft.com/office/drawing/2014/chart" uri="{C3380CC4-5D6E-409C-BE32-E72D297353CC}">
              <c16:uniqueId val="{00000009-7AF8-4862-8CA0-9D259F9C80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{5CE0B6E6-0A3E-4D32-AE5D-56F6E3129ECF}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AF8-4862-8CA0-9D259F9C80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{A37E9A43-4E13-44F4-AAEC-3FD70A33ECF1}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F8-4862-8CA0-9D259F9C80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{6BFBC22A-45B0-47DC-99B1-63B4E38857E6}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F8-4862-8CA0-9D259F9C80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{09CCF3D2-B416-4601-BD87-253B9F6D03F1}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F8-4862-8CA0-9D259F9C80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{5EEA8B0A-2843-4787-8B9C-64DD0F6AE16C}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F8-4862-8CA0-9D259F9C802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{84F2396A-3311-48EF-A392-F441813E8A5E}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AF8-4862-8CA0-9D259F9C802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{91438D49-E71F-459B-8B75-F809095729B0}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AF8-4862-8CA0-9D259F9C802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{A3BFE4A2-74C6-46F9-8070-9BFD7C6946EA}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AF8-4862-8CA0-9D259F9C802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{FB6B83BB-9219-4D84-B735-671A8B890A54}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AF8-4862-8CA0-9D259F9C80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c:ext xmlns:c16="http://schemas.microsoft.com/office/drawing/2014/chart" uri="{C3380CC4-5D6E-409C-BE32-E72D297353CC}">
              <c16:uniqueId val="{00000013-7AF8-4862-8CA0-9D259F9C8026}"/>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指数算定の分子となる基準財政収入額については、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固定資産税やたばこ税が減少しているものの、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や給与・営業所得の増加幅が大きいため、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7,697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千円増となっている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分母となる基準財政需要額については、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地域経済・雇用対策費の皆減（△</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11,526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千円）があったものの、障害児保育の充実や障害者自立支援給付費に係る単位費用の増により社会福祉費が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17,683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千円の増となったことに加え、その他教育費や農業行政費の増により、全体では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6,904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上記の結果、</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単年度の指数が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カ年平均で求める今年度の指数は昨年度より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xdr:cNvCxnSpPr/>
      </xdr:nvCxnSpPr>
      <xdr:spPr>
        <a:xfrm flipV="1">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87206</xdr:rowOff>
    </xdr:to>
    <xdr:cxnSp macro="">
      <xdr:nvCxnSpPr>
        <xdr:cNvPr id="71" name="直線コネクタ 70"/>
        <xdr:cNvCxnSpPr/>
      </xdr:nvCxnSpPr>
      <xdr:spPr>
        <a:xfrm flipV="1">
          <a:off x="3225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xdr:cNvCxnSpPr/>
      </xdr:nvCxnSpPr>
      <xdr:spPr>
        <a:xfrm flipV="1">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111337</xdr:rowOff>
    </xdr:to>
    <xdr:cxnSp macro="">
      <xdr:nvCxnSpPr>
        <xdr:cNvPr id="77" name="直線コネクタ 76"/>
        <xdr:cNvCxnSpPr/>
      </xdr:nvCxnSpPr>
      <xdr:spPr>
        <a:xfrm flipV="1">
          <a:off x="1447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7" name="楕円 86"/>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8"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90" name="テキスト ボックス 89"/>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95" name="楕円 94"/>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146914</xdr:rowOff>
    </xdr:from>
    <xdr:ext cx="762000" cy="259045"/>
    <xdr:sp macro="" textlink="">
      <xdr:nvSpPr>
        <xdr:cNvPr id="96" name="テキスト ボックス 95"/>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は弾力性がある（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これは、分母となる歳入の経常的一般財源（臨時財政対策債含む）が地方消費税交付金の増があったものの、固定資産税における評価替の影響が大きく前年度から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百万円の減となり、分子となる歳出では経常的な人件費や公債費が減となった一方で、特定財源を除いた扶助費・後期高齢や介護保険特別会計繰出金への経常的一般財源の充当額が増えたことで、前年度より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百万円の増となったことなど、歳入の減に加えて分子となる経常的経費が増えたことが比率悪化の要因である。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80518</xdr:rowOff>
    </xdr:to>
    <xdr:cxnSp macro="">
      <xdr:nvCxnSpPr>
        <xdr:cNvPr id="129" name="直線コネクタ 128"/>
        <xdr:cNvCxnSpPr/>
      </xdr:nvCxnSpPr>
      <xdr:spPr>
        <a:xfrm>
          <a:off x="4114800" y="1081913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17780</xdr:rowOff>
    </xdr:to>
    <xdr:cxnSp macro="">
      <xdr:nvCxnSpPr>
        <xdr:cNvPr id="132" name="直線コネクタ 131"/>
        <xdr:cNvCxnSpPr/>
      </xdr:nvCxnSpPr>
      <xdr:spPr>
        <a:xfrm>
          <a:off x="3225800" y="1079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169926</xdr:rowOff>
    </xdr:to>
    <xdr:cxnSp macro="">
      <xdr:nvCxnSpPr>
        <xdr:cNvPr id="135" name="直線コネクタ 134"/>
        <xdr:cNvCxnSpPr/>
      </xdr:nvCxnSpPr>
      <xdr:spPr>
        <a:xfrm>
          <a:off x="2336800" y="107033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165100</xdr:rowOff>
    </xdr:to>
    <xdr:cxnSp macro="">
      <xdr:nvCxnSpPr>
        <xdr:cNvPr id="138" name="直線コネクタ 137"/>
        <xdr:cNvCxnSpPr/>
      </xdr:nvCxnSpPr>
      <xdr:spPr>
        <a:xfrm flipV="1">
          <a:off x="1447800" y="107033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2" name="テキスト ボックス 141"/>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8" name="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49"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0" name="楕円 149"/>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1" name="テキスト ボックス 150"/>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2" name="楕円 151"/>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3" name="テキスト ボックス 152"/>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4" name="楕円 153"/>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5" name="テキスト ボックス 154"/>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6" name="楕円 155"/>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7" name="テキスト ボックス 156"/>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今年度についても、類似団体の中で最も低い結果となり、全国や長崎県平均に比べ大きく節減できている。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人件費においては、類似団体平均の</a:t>
          </a:r>
          <a:r>
            <a:rPr kumimoji="1" lang="en-US" altLang="ja-JP" sz="1000">
              <a:latin typeface="ＭＳ Ｐゴシック" panose="020B0600070205080204" pitchFamily="50" charset="-128"/>
              <a:ea typeface="ＭＳ Ｐゴシック" panose="020B0600070205080204" pitchFamily="50" charset="-128"/>
            </a:rPr>
            <a:t>87,631</a:t>
          </a:r>
          <a:r>
            <a:rPr kumimoji="1" lang="ja-JP" altLang="en-US" sz="1000">
              <a:latin typeface="ＭＳ Ｐゴシック" panose="020B0600070205080204" pitchFamily="50" charset="-128"/>
              <a:ea typeface="ＭＳ Ｐゴシック" panose="020B0600070205080204" pitchFamily="50" charset="-128"/>
            </a:rPr>
            <a:t>円に対し、</a:t>
          </a:r>
          <a:r>
            <a:rPr kumimoji="1" lang="en-US" altLang="ja-JP" sz="1000">
              <a:latin typeface="ＭＳ Ｐゴシック" panose="020B0600070205080204" pitchFamily="50" charset="-128"/>
              <a:ea typeface="ＭＳ Ｐゴシック" panose="020B0600070205080204" pitchFamily="50" charset="-128"/>
            </a:rPr>
            <a:t>45,378</a:t>
          </a:r>
          <a:r>
            <a:rPr kumimoji="1" lang="ja-JP" altLang="en-US" sz="1000">
              <a:latin typeface="ＭＳ Ｐゴシック" panose="020B0600070205080204" pitchFamily="50" charset="-128"/>
              <a:ea typeface="ＭＳ Ｐゴシック" panose="020B0600070205080204" pitchFamily="50" charset="-128"/>
            </a:rPr>
            <a:t>円であり、約</a:t>
          </a:r>
          <a:r>
            <a:rPr kumimoji="1" lang="en-US" altLang="ja-JP" sz="1000">
              <a:latin typeface="ＭＳ Ｐゴシック" panose="020B0600070205080204" pitchFamily="50" charset="-128"/>
              <a:ea typeface="ＭＳ Ｐゴシック" panose="020B0600070205080204" pitchFamily="50" charset="-128"/>
            </a:rPr>
            <a:t>48</a:t>
          </a:r>
          <a:r>
            <a:rPr kumimoji="1" lang="ja-JP" altLang="en-US" sz="1000">
              <a:latin typeface="ＭＳ Ｐゴシック" panose="020B0600070205080204" pitchFamily="50" charset="-128"/>
              <a:ea typeface="ＭＳ Ｐゴシック" panose="020B0600070205080204" pitchFamily="50" charset="-128"/>
            </a:rPr>
            <a:t>％低い。これは職員の退職に伴う入れ替え効果が続いていること、類似団体と比較して人口に対する職員数が少ないためである。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一方、物件費の</a:t>
          </a:r>
          <a:r>
            <a:rPr kumimoji="1" lang="en-US" altLang="ja-JP" sz="1000">
              <a:latin typeface="ＭＳ Ｐゴシック" panose="020B0600070205080204" pitchFamily="50" charset="-128"/>
              <a:ea typeface="ＭＳ Ｐゴシック" panose="020B0600070205080204" pitchFamily="50" charset="-128"/>
            </a:rPr>
            <a:t>50,858</a:t>
          </a:r>
          <a:r>
            <a:rPr kumimoji="1" lang="ja-JP" altLang="en-US" sz="1000">
              <a:latin typeface="ＭＳ Ｐゴシック" panose="020B0600070205080204" pitchFamily="50" charset="-128"/>
              <a:ea typeface="ＭＳ Ｐゴシック" panose="020B0600070205080204" pitchFamily="50" charset="-128"/>
            </a:rPr>
            <a:t>円も類似団体平均の</a:t>
          </a:r>
          <a:r>
            <a:rPr kumimoji="1" lang="en-US" altLang="ja-JP" sz="1000">
              <a:latin typeface="ＭＳ Ｐゴシック" panose="020B0600070205080204" pitchFamily="50" charset="-128"/>
              <a:ea typeface="ＭＳ Ｐゴシック" panose="020B0600070205080204" pitchFamily="50" charset="-128"/>
            </a:rPr>
            <a:t>85,718</a:t>
          </a:r>
          <a:r>
            <a:rPr kumimoji="1" lang="ja-JP" altLang="en-US" sz="1000">
              <a:latin typeface="ＭＳ Ｐゴシック" panose="020B0600070205080204" pitchFamily="50" charset="-128"/>
              <a:ea typeface="ＭＳ Ｐゴシック" panose="020B0600070205080204" pitchFamily="50" charset="-128"/>
            </a:rPr>
            <a:t>円に比べて約</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低い。これは、中期計画策定時の審査と予算要求時における必要最小限額の計上、臨時的なものを除き、原則として前年度予算額を上限とした査定、さらには、執行段階での経費節減の徹底によるもの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42177</xdr:rowOff>
    </xdr:from>
    <xdr:to>
      <xdr:col>23</xdr:col>
      <xdr:colOff>133350</xdr:colOff>
      <xdr:row>80</xdr:row>
      <xdr:rowOff>72188</xdr:rowOff>
    </xdr:to>
    <xdr:cxnSp macro="">
      <xdr:nvCxnSpPr>
        <xdr:cNvPr id="192" name="直線コネクタ 191"/>
        <xdr:cNvCxnSpPr/>
      </xdr:nvCxnSpPr>
      <xdr:spPr>
        <a:xfrm>
          <a:off x="4114800" y="13758177"/>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29598</xdr:rowOff>
    </xdr:from>
    <xdr:to>
      <xdr:col>19</xdr:col>
      <xdr:colOff>133350</xdr:colOff>
      <xdr:row>80</xdr:row>
      <xdr:rowOff>42177</xdr:rowOff>
    </xdr:to>
    <xdr:cxnSp macro="">
      <xdr:nvCxnSpPr>
        <xdr:cNvPr id="195" name="直線コネクタ 194"/>
        <xdr:cNvCxnSpPr/>
      </xdr:nvCxnSpPr>
      <xdr:spPr>
        <a:xfrm>
          <a:off x="3225800" y="13745598"/>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29598</xdr:rowOff>
    </xdr:from>
    <xdr:to>
      <xdr:col>15</xdr:col>
      <xdr:colOff>82550</xdr:colOff>
      <xdr:row>80</xdr:row>
      <xdr:rowOff>34818</xdr:rowOff>
    </xdr:to>
    <xdr:cxnSp macro="">
      <xdr:nvCxnSpPr>
        <xdr:cNvPr id="198" name="直線コネクタ 197"/>
        <xdr:cNvCxnSpPr/>
      </xdr:nvCxnSpPr>
      <xdr:spPr>
        <a:xfrm flipV="1">
          <a:off x="2336800" y="13745598"/>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16225</xdr:rowOff>
    </xdr:from>
    <xdr:to>
      <xdr:col>11</xdr:col>
      <xdr:colOff>31750</xdr:colOff>
      <xdr:row>80</xdr:row>
      <xdr:rowOff>34818</xdr:rowOff>
    </xdr:to>
    <xdr:cxnSp macro="">
      <xdr:nvCxnSpPr>
        <xdr:cNvPr id="201" name="直線コネクタ 200"/>
        <xdr:cNvCxnSpPr/>
      </xdr:nvCxnSpPr>
      <xdr:spPr>
        <a:xfrm>
          <a:off x="1447800" y="1373222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5" name="テキスト ボックス 204"/>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21388</xdr:rowOff>
    </xdr:from>
    <xdr:to>
      <xdr:col>23</xdr:col>
      <xdr:colOff>184150</xdr:colOff>
      <xdr:row>80</xdr:row>
      <xdr:rowOff>122988</xdr:rowOff>
    </xdr:to>
    <xdr:sp macro="" textlink="">
      <xdr:nvSpPr>
        <xdr:cNvPr id="211" name="楕円 210"/>
        <xdr:cNvSpPr/>
      </xdr:nvSpPr>
      <xdr:spPr>
        <a:xfrm>
          <a:off x="4902200" y="13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114115</xdr:rowOff>
    </xdr:from>
    <xdr:ext cx="762000" cy="259045"/>
    <xdr:sp macro="" textlink="">
      <xdr:nvSpPr>
        <xdr:cNvPr id="212" name="人件費・物件費等の状況該当値テキスト"/>
        <xdr:cNvSpPr txBox="1"/>
      </xdr:nvSpPr>
      <xdr:spPr>
        <a:xfrm>
          <a:off x="5041900" y="1365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162827</xdr:rowOff>
    </xdr:from>
    <xdr:to>
      <xdr:col>19</xdr:col>
      <xdr:colOff>184150</xdr:colOff>
      <xdr:row>80</xdr:row>
      <xdr:rowOff>92977</xdr:rowOff>
    </xdr:to>
    <xdr:sp macro="" textlink="">
      <xdr:nvSpPr>
        <xdr:cNvPr id="213" name="楕円 212"/>
        <xdr:cNvSpPr/>
      </xdr:nvSpPr>
      <xdr:spPr>
        <a:xfrm>
          <a:off x="4064000" y="137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103154</xdr:rowOff>
    </xdr:from>
    <xdr:ext cx="736600" cy="259045"/>
    <xdr:sp macro="" textlink="">
      <xdr:nvSpPr>
        <xdr:cNvPr id="214" name="テキスト ボックス 213"/>
        <xdr:cNvSpPr txBox="1"/>
      </xdr:nvSpPr>
      <xdr:spPr>
        <a:xfrm>
          <a:off x="3733800" y="1347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150248</xdr:rowOff>
    </xdr:from>
    <xdr:to>
      <xdr:col>15</xdr:col>
      <xdr:colOff>133350</xdr:colOff>
      <xdr:row>80</xdr:row>
      <xdr:rowOff>80398</xdr:rowOff>
    </xdr:to>
    <xdr:sp macro="" textlink="">
      <xdr:nvSpPr>
        <xdr:cNvPr id="215" name="楕円 214"/>
        <xdr:cNvSpPr/>
      </xdr:nvSpPr>
      <xdr:spPr>
        <a:xfrm>
          <a:off x="3175000" y="136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90575</xdr:rowOff>
    </xdr:from>
    <xdr:ext cx="762000" cy="259045"/>
    <xdr:sp macro="" textlink="">
      <xdr:nvSpPr>
        <xdr:cNvPr id="216" name="テキスト ボックス 215"/>
        <xdr:cNvSpPr txBox="1"/>
      </xdr:nvSpPr>
      <xdr:spPr>
        <a:xfrm>
          <a:off x="2844800" y="134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155468</xdr:rowOff>
    </xdr:from>
    <xdr:to>
      <xdr:col>11</xdr:col>
      <xdr:colOff>82550</xdr:colOff>
      <xdr:row>80</xdr:row>
      <xdr:rowOff>85618</xdr:rowOff>
    </xdr:to>
    <xdr:sp macro="" textlink="">
      <xdr:nvSpPr>
        <xdr:cNvPr id="217" name="楕円 216"/>
        <xdr:cNvSpPr/>
      </xdr:nvSpPr>
      <xdr:spPr>
        <a:xfrm>
          <a:off x="2286000" y="137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95795</xdr:rowOff>
    </xdr:from>
    <xdr:ext cx="762000" cy="259045"/>
    <xdr:sp macro="" textlink="">
      <xdr:nvSpPr>
        <xdr:cNvPr id="218" name="テキスト ボックス 217"/>
        <xdr:cNvSpPr txBox="1"/>
      </xdr:nvSpPr>
      <xdr:spPr>
        <a:xfrm>
          <a:off x="1955800" y="1346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136875</xdr:rowOff>
    </xdr:from>
    <xdr:to>
      <xdr:col>7</xdr:col>
      <xdr:colOff>31750</xdr:colOff>
      <xdr:row>80</xdr:row>
      <xdr:rowOff>67025</xdr:rowOff>
    </xdr:to>
    <xdr:sp macro="" textlink="">
      <xdr:nvSpPr>
        <xdr:cNvPr id="219" name="楕円 218"/>
        <xdr:cNvSpPr/>
      </xdr:nvSpPr>
      <xdr:spPr>
        <a:xfrm>
          <a:off x="1397000" y="136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77202</xdr:rowOff>
    </xdr:from>
    <xdr:ext cx="762000" cy="259045"/>
    <xdr:sp macro="" textlink="">
      <xdr:nvSpPr>
        <xdr:cNvPr id="220" name="テキスト ボックス 219"/>
        <xdr:cNvSpPr txBox="1"/>
      </xdr:nvSpPr>
      <xdr:spPr>
        <a:xfrm>
          <a:off x="1066800" y="1345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ポイント悪化したものの、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と同水準の</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96.6</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イントとなっている。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本町の場合は、人口千人あたりの職員数や人口１人当たりの人件費は、類似団体</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の中で最も</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今後についても、各年における人件費の平準化を図るうえでも、年齢構成に配慮した採用と配置を実施することが必要である。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6" name="直線コネクタ 255"/>
        <xdr:cNvCxnSpPr/>
      </xdr:nvCxnSpPr>
      <xdr:spPr>
        <a:xfrm flipV="1">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22073</xdr:rowOff>
    </xdr:to>
    <xdr:cxnSp macro="">
      <xdr:nvCxnSpPr>
        <xdr:cNvPr id="259" name="直線コネクタ 258"/>
        <xdr:cNvCxnSpPr/>
      </xdr:nvCxnSpPr>
      <xdr:spPr>
        <a:xfrm flipV="1">
          <a:off x="15290800" y="148692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87</xdr:row>
      <xdr:rowOff>22073</xdr:rowOff>
    </xdr:to>
    <xdr:cxnSp macro="">
      <xdr:nvCxnSpPr>
        <xdr:cNvPr id="262" name="直線コネクタ 261"/>
        <xdr:cNvCxnSpPr/>
      </xdr:nvCxnSpPr>
      <xdr:spPr>
        <a:xfrm>
          <a:off x="14401800" y="148233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90109</xdr:rowOff>
    </xdr:to>
    <xdr:cxnSp macro="">
      <xdr:nvCxnSpPr>
        <xdr:cNvPr id="265" name="直線コネクタ 264"/>
        <xdr:cNvCxnSpPr/>
      </xdr:nvCxnSpPr>
      <xdr:spPr>
        <a:xfrm flipV="1">
          <a:off x="13512800" y="148233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6"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7" name="楕円 276"/>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78" name="テキスト ボックス 277"/>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79" name="楕円 278"/>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0" name="テキスト ボックス 279"/>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1" name="楕円 280"/>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2" name="テキスト ボックス 281"/>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3" name="楕円 282"/>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151086</xdr:rowOff>
    </xdr:from>
    <xdr:ext cx="762000" cy="259045"/>
    <xdr:sp macro="" textlink="">
      <xdr:nvSpPr>
        <xdr:cNvPr id="284" name="テキスト ボックス 283"/>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年度に策定した行政改革実施計画（集中改革プラン）により、公営企業会計を含めた総職員数を</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％）に削減し、全国市町村の取り組み目標値である△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％より高い基準で職員数の削減を実施したことにより</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、人口千人当たりの職員数は長崎県平均で</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人、類似団体平均よりも</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人以上少ない値となっており、</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前年度に続いて</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類似団体の中でも最も少ない結果となった。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行政事務の複雑多様化や行政需要が拡大傾向、新たな施策に対応するため職員数の増加は避けられないが、今後においても適正な定員管理を継続し、行政事務の効率化及び職員の能力向上を図るとともに、再任用制度の運用などによって住民サービスの維持や向上を図ってい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127805</xdr:rowOff>
    </xdr:to>
    <xdr:cxnSp macro="">
      <xdr:nvCxnSpPr>
        <xdr:cNvPr id="319" name="直線コネクタ 318"/>
        <xdr:cNvCxnSpPr/>
      </xdr:nvCxnSpPr>
      <xdr:spPr>
        <a:xfrm>
          <a:off x="16179800" y="10046970"/>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100457</xdr:rowOff>
    </xdr:from>
    <xdr:to>
      <xdr:col>77</xdr:col>
      <xdr:colOff>44450</xdr:colOff>
      <xdr:row>58</xdr:row>
      <xdr:rowOff>102870</xdr:rowOff>
    </xdr:to>
    <xdr:cxnSp macro="">
      <xdr:nvCxnSpPr>
        <xdr:cNvPr id="322" name="直線コネクタ 321"/>
        <xdr:cNvCxnSpPr/>
      </xdr:nvCxnSpPr>
      <xdr:spPr>
        <a:xfrm>
          <a:off x="15290800" y="1004455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90805</xdr:rowOff>
    </xdr:from>
    <xdr:to>
      <xdr:col>72</xdr:col>
      <xdr:colOff>203200</xdr:colOff>
      <xdr:row>58</xdr:row>
      <xdr:rowOff>100457</xdr:rowOff>
    </xdr:to>
    <xdr:cxnSp macro="">
      <xdr:nvCxnSpPr>
        <xdr:cNvPr id="325" name="直線コネクタ 324"/>
        <xdr:cNvCxnSpPr/>
      </xdr:nvCxnSpPr>
      <xdr:spPr>
        <a:xfrm>
          <a:off x="14401800" y="1003490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90001</xdr:rowOff>
    </xdr:from>
    <xdr:to>
      <xdr:col>68</xdr:col>
      <xdr:colOff>152400</xdr:colOff>
      <xdr:row>58</xdr:row>
      <xdr:rowOff>90805</xdr:rowOff>
    </xdr:to>
    <xdr:cxnSp macro="">
      <xdr:nvCxnSpPr>
        <xdr:cNvPr id="328" name="直線コネクタ 327"/>
        <xdr:cNvCxnSpPr/>
      </xdr:nvCxnSpPr>
      <xdr:spPr>
        <a:xfrm>
          <a:off x="13512800" y="1003410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43282</xdr:rowOff>
    </xdr:from>
    <xdr:ext cx="762000" cy="259045"/>
    <xdr:sp macro="" textlink="">
      <xdr:nvSpPr>
        <xdr:cNvPr id="332" name="テキスト ボックス 331"/>
        <xdr:cNvSpPr txBox="1"/>
      </xdr:nvSpPr>
      <xdr:spPr>
        <a:xfrm>
          <a:off x="13131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77005</xdr:rowOff>
    </xdr:from>
    <xdr:to>
      <xdr:col>81</xdr:col>
      <xdr:colOff>95250</xdr:colOff>
      <xdr:row>59</xdr:row>
      <xdr:rowOff>7155</xdr:rowOff>
    </xdr:to>
    <xdr:sp macro="" textlink="">
      <xdr:nvSpPr>
        <xdr:cNvPr id="338" name="楕円 337"/>
        <xdr:cNvSpPr/>
      </xdr:nvSpPr>
      <xdr:spPr>
        <a:xfrm>
          <a:off x="16967200" y="100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169732</xdr:rowOff>
    </xdr:from>
    <xdr:ext cx="762000" cy="259045"/>
    <xdr:sp macro="" textlink="">
      <xdr:nvSpPr>
        <xdr:cNvPr id="339" name="定員管理の状況該当値テキスト"/>
        <xdr:cNvSpPr txBox="1"/>
      </xdr:nvSpPr>
      <xdr:spPr>
        <a:xfrm>
          <a:off x="17106900" y="994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0" name="楕円 339"/>
        <xdr:cNvSpPr/>
      </xdr:nvSpPr>
      <xdr:spPr>
        <a:xfrm>
          <a:off x="16129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1" name="テキスト ボックス 340"/>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49657</xdr:rowOff>
    </xdr:from>
    <xdr:to>
      <xdr:col>73</xdr:col>
      <xdr:colOff>44450</xdr:colOff>
      <xdr:row>58</xdr:row>
      <xdr:rowOff>151257</xdr:rowOff>
    </xdr:to>
    <xdr:sp macro="" textlink="">
      <xdr:nvSpPr>
        <xdr:cNvPr id="342" name="楕円 341"/>
        <xdr:cNvSpPr/>
      </xdr:nvSpPr>
      <xdr:spPr>
        <a:xfrm>
          <a:off x="152400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161434</xdr:rowOff>
    </xdr:from>
    <xdr:ext cx="762000" cy="259045"/>
    <xdr:sp macro="" textlink="">
      <xdr:nvSpPr>
        <xdr:cNvPr id="343" name="テキスト ボックス 342"/>
        <xdr:cNvSpPr txBox="1"/>
      </xdr:nvSpPr>
      <xdr:spPr>
        <a:xfrm>
          <a:off x="14909800" y="97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40005</xdr:rowOff>
    </xdr:from>
    <xdr:to>
      <xdr:col>68</xdr:col>
      <xdr:colOff>203200</xdr:colOff>
      <xdr:row>58</xdr:row>
      <xdr:rowOff>141605</xdr:rowOff>
    </xdr:to>
    <xdr:sp macro="" textlink="">
      <xdr:nvSpPr>
        <xdr:cNvPr id="344" name="楕円 343"/>
        <xdr:cNvSpPr/>
      </xdr:nvSpPr>
      <xdr:spPr>
        <a:xfrm>
          <a:off x="14351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151782</xdr:rowOff>
    </xdr:from>
    <xdr:ext cx="762000" cy="259045"/>
    <xdr:sp macro="" textlink="">
      <xdr:nvSpPr>
        <xdr:cNvPr id="345" name="テキスト ボックス 344"/>
        <xdr:cNvSpPr txBox="1"/>
      </xdr:nvSpPr>
      <xdr:spPr>
        <a:xfrm>
          <a:off x="14020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39201</xdr:rowOff>
    </xdr:from>
    <xdr:to>
      <xdr:col>64</xdr:col>
      <xdr:colOff>152400</xdr:colOff>
      <xdr:row>58</xdr:row>
      <xdr:rowOff>140801</xdr:rowOff>
    </xdr:to>
    <xdr:sp macro="" textlink="">
      <xdr:nvSpPr>
        <xdr:cNvPr id="346" name="楕円 345"/>
        <xdr:cNvSpPr/>
      </xdr:nvSpPr>
      <xdr:spPr>
        <a:xfrm>
          <a:off x="13462000" y="99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150978</xdr:rowOff>
    </xdr:from>
    <xdr:ext cx="762000" cy="259045"/>
    <xdr:sp macro="" textlink="">
      <xdr:nvSpPr>
        <xdr:cNvPr id="347" name="テキスト ボックス 346"/>
        <xdr:cNvSpPr txBox="1"/>
      </xdr:nvSpPr>
      <xdr:spPr>
        <a:xfrm>
          <a:off x="13131800" y="975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％高い結果となったが、前年度に比べ</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本町においては、過去の大型事業</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に関する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地方債償還額が依然として大きいため</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、類似団体よりも</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比率が高止まりしているが、</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過去の建設事業債の償還が徐々に終了し、</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一部事務組合（東彼地区保健福祉組合）が起こした地方債の償還終了によ</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る準元利償還金の減少によって</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しかし、公共下水道</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の公債費に対する</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繰出金増、</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工業用水道事業の元金償還開始、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清掃工場建替に伴う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地方債の元金償還が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数年後から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始まり、当組合への公債費負担額が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増加するため、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今後の改善は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見込めない状況である。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このため、自主財源の確保に努めつつ、建設事業発行については交付税措置のあるものを主とし、起債借入額は当年度の元金償還額以下を基本とした財政運営を徹底していく。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84" name="直線コネクタ 383"/>
        <xdr:cNvCxnSpPr/>
      </xdr:nvCxnSpPr>
      <xdr:spPr>
        <a:xfrm flipV="1">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127907</xdr:rowOff>
    </xdr:to>
    <xdr:cxnSp macro="">
      <xdr:nvCxnSpPr>
        <xdr:cNvPr id="387" name="直線コネクタ 386"/>
        <xdr:cNvCxnSpPr/>
      </xdr:nvCxnSpPr>
      <xdr:spPr>
        <a:xfrm flipV="1">
          <a:off x="15290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71362</xdr:rowOff>
    </xdr:to>
    <xdr:cxnSp macro="">
      <xdr:nvCxnSpPr>
        <xdr:cNvPr id="390" name="直線コネクタ 389"/>
        <xdr:cNvCxnSpPr/>
      </xdr:nvCxnSpPr>
      <xdr:spPr>
        <a:xfrm flipV="1">
          <a:off x="14401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117324</xdr:rowOff>
    </xdr:to>
    <xdr:cxnSp macro="">
      <xdr:nvCxnSpPr>
        <xdr:cNvPr id="393" name="直線コネクタ 392"/>
        <xdr:cNvCxnSpPr/>
      </xdr:nvCxnSpPr>
      <xdr:spPr>
        <a:xfrm flipV="1">
          <a:off x="13512800" y="72722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4"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5" name="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6" name="テキスト ボックス 405"/>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7" name="楕円 406"/>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8" name="テキスト ボックス 407"/>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09" name="楕円 408"/>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0" name="テキスト ボックス 409"/>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1" name="楕円 410"/>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2" name="テキスト ボックス 411"/>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工業用水道事業の元金償還開始や東彼地区保健福祉組合のごみ処理施設建設に伴う多額の地方債発行によって増加したものの、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元利償還額を上回らない地方債発行の抑制</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により、将来負担額合計では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一方、上記の増加要因を含んだ将来負担額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から差し引かれる充当可能特定財源等について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、順調に基金積立を行っていることで充当可能基金が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となっていることから</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、将来負担額の増を基金の増が上回ったことで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は昨年度に比べ改善する形となった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今後においては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、数年後に庁舎や公営住宅建て替え等の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大規模建設事業の実施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計画があるため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、後年度の財政</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考慮し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た建設</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判断</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や過去の借入に対する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より、将来の財政健全化を図っていく必要がある。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30117</xdr:rowOff>
    </xdr:to>
    <xdr:cxnSp macro="">
      <xdr:nvCxnSpPr>
        <xdr:cNvPr id="448" name="直線コネクタ 447"/>
        <xdr:cNvCxnSpPr/>
      </xdr:nvCxnSpPr>
      <xdr:spPr>
        <a:xfrm flipV="1">
          <a:off x="16179800" y="242697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1" name="フローチャート: 判断 450"/>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2" name="テキスト ボックス 451"/>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151009</xdr:rowOff>
    </xdr:from>
    <xdr:to>
      <xdr:col>68</xdr:col>
      <xdr:colOff>152400</xdr:colOff>
      <xdr:row>15</xdr:row>
      <xdr:rowOff>14938</xdr:rowOff>
    </xdr:to>
    <xdr:cxnSp macro="">
      <xdr:nvCxnSpPr>
        <xdr:cNvPr id="453" name="直線コネクタ 452"/>
        <xdr:cNvCxnSpPr/>
      </xdr:nvCxnSpPr>
      <xdr:spPr>
        <a:xfrm flipV="1">
          <a:off x="13512800" y="237985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4" name="フローチャート: 判断 453"/>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5" name="テキスト ボックス 454"/>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6" name="フローチャート: 判断 455"/>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7" name="テキスト ボックス 456"/>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58" name="フローチャート: 判断 457"/>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165177</xdr:rowOff>
    </xdr:from>
    <xdr:ext cx="762000" cy="259045"/>
    <xdr:sp macro="" textlink="">
      <xdr:nvSpPr>
        <xdr:cNvPr id="459" name="テキスト ボックス 458"/>
        <xdr:cNvSpPr txBox="1"/>
      </xdr:nvSpPr>
      <xdr:spPr>
        <a:xfrm>
          <a:off x="13131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65" name="楕円 464"/>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68597</xdr:rowOff>
    </xdr:from>
    <xdr:ext cx="762000" cy="259045"/>
    <xdr:sp macro="" textlink="">
      <xdr:nvSpPr>
        <xdr:cNvPr id="466" name="将来負担の状況該当値テキスト"/>
        <xdr:cNvSpPr txBox="1"/>
      </xdr:nvSpPr>
      <xdr:spPr>
        <a:xfrm>
          <a:off x="17106900" y="229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150767</xdr:rowOff>
    </xdr:from>
    <xdr:to>
      <xdr:col>77</xdr:col>
      <xdr:colOff>95250</xdr:colOff>
      <xdr:row>14</xdr:row>
      <xdr:rowOff>80917</xdr:rowOff>
    </xdr:to>
    <xdr:sp macro="" textlink="">
      <xdr:nvSpPr>
        <xdr:cNvPr id="467" name="楕円 466"/>
        <xdr:cNvSpPr/>
      </xdr:nvSpPr>
      <xdr:spPr>
        <a:xfrm>
          <a:off x="16129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91094</xdr:rowOff>
    </xdr:from>
    <xdr:ext cx="736600" cy="259045"/>
    <xdr:sp macro="" textlink="">
      <xdr:nvSpPr>
        <xdr:cNvPr id="468" name="テキスト ボックス 467"/>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69" name="楕円 468"/>
        <xdr:cNvSpPr/>
      </xdr:nvSpPr>
      <xdr:spPr>
        <a:xfrm>
          <a:off x="14351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70" name="テキスト ボックス 469"/>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135588</xdr:rowOff>
    </xdr:from>
    <xdr:to>
      <xdr:col>64</xdr:col>
      <xdr:colOff>152400</xdr:colOff>
      <xdr:row>15</xdr:row>
      <xdr:rowOff>65738</xdr:rowOff>
    </xdr:to>
    <xdr:sp macro="" textlink="">
      <xdr:nvSpPr>
        <xdr:cNvPr id="471" name="楕円 470"/>
        <xdr:cNvSpPr/>
      </xdr:nvSpPr>
      <xdr:spPr>
        <a:xfrm>
          <a:off x="13462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75915</xdr:rowOff>
    </xdr:from>
    <xdr:ext cx="762000" cy="259045"/>
    <xdr:sp macro="" textlink="">
      <xdr:nvSpPr>
        <xdr:cNvPr id="472" name="テキスト ボックス 471"/>
        <xdr:cNvSpPr txBox="1"/>
      </xdr:nvSpPr>
      <xdr:spPr>
        <a:xfrm>
          <a:off x="13131800" y="23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経常収支比率に占める人件費の割合は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これは、給与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改定により一般職の給与や手当が増となったものの、育休による減や共済組合負担金の減が大きかったことが主な要因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人口１人当たりの人件費決算額は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45,378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87,631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円と比べ約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削減できている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。事業費支弁費人件費等の人件費に準ずる費用を含めた人口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人当たりの決算額も</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55,824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110,093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節減できて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今後において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、職員数の適正な定員管理等に努め、人件費の抑制を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続けていく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35560</xdr:rowOff>
    </xdr:to>
    <xdr:cxnSp macro="">
      <xdr:nvCxnSpPr>
        <xdr:cNvPr id="66" name="直線コネクタ 65"/>
        <xdr:cNvCxnSpPr/>
      </xdr:nvCxnSpPr>
      <xdr:spPr>
        <a:xfrm flipV="1">
          <a:off x="3987800" y="585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35560</xdr:rowOff>
    </xdr:to>
    <xdr:cxnSp macro="">
      <xdr:nvCxnSpPr>
        <xdr:cNvPr id="69" name="直線コネクタ 68"/>
        <xdr:cNvCxnSpPr/>
      </xdr:nvCxnSpPr>
      <xdr:spPr>
        <a:xfrm>
          <a:off x="3098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138430</xdr:rowOff>
    </xdr:to>
    <xdr:cxnSp macro="">
      <xdr:nvCxnSpPr>
        <xdr:cNvPr id="72" name="直線コネクタ 71"/>
        <xdr:cNvCxnSpPr/>
      </xdr:nvCxnSpPr>
      <xdr:spPr>
        <a:xfrm>
          <a:off x="2209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168910</xdr:rowOff>
    </xdr:to>
    <xdr:cxnSp macro="">
      <xdr:nvCxnSpPr>
        <xdr:cNvPr id="75" name="直線コネクタ 74"/>
        <xdr:cNvCxnSpPr/>
      </xdr:nvCxnSpPr>
      <xdr:spPr>
        <a:xfrm flipV="1">
          <a:off x="1320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物件費の経常収支比率は、前年度より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いる。しかしながら、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年度から予算要求段階での経常的経費</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効果</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良い結果となっている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月豪雨による消防団員出動手当の増やふるさとづくり応援寄附金の増に伴う関係経費の増、消防全分団へのデジタル無線の配備や学力向上対策事業により前年度に比べ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百万円増となり、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人当たりの決算額は、物件費全体で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50,858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85,718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円と比較すると約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％抑制できている。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12</xdr:row>
      <xdr:rowOff>154214</xdr:rowOff>
    </xdr:to>
    <xdr:cxnSp macro="">
      <xdr:nvCxnSpPr>
        <xdr:cNvPr id="129" name="直線コネクタ 128"/>
        <xdr:cNvCxnSpPr/>
      </xdr:nvCxnSpPr>
      <xdr:spPr>
        <a:xfrm>
          <a:off x="15671800" y="2200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12</xdr:row>
      <xdr:rowOff>154214</xdr:rowOff>
    </xdr:to>
    <xdr:cxnSp macro="">
      <xdr:nvCxnSpPr>
        <xdr:cNvPr id="132" name="直線コネクタ 131"/>
        <xdr:cNvCxnSpPr/>
      </xdr:nvCxnSpPr>
      <xdr:spPr>
        <a:xfrm flipV="1">
          <a:off x="14782800" y="2200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12</xdr:row>
      <xdr:rowOff>154214</xdr:rowOff>
    </xdr:to>
    <xdr:cxnSp macro="">
      <xdr:nvCxnSpPr>
        <xdr:cNvPr id="135" name="直線コネクタ 134"/>
        <xdr:cNvCxnSpPr/>
      </xdr:nvCxnSpPr>
      <xdr:spPr>
        <a:xfrm>
          <a:off x="13893800" y="214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88900</xdr:rowOff>
    </xdr:from>
    <xdr:to>
      <xdr:col>69</xdr:col>
      <xdr:colOff>92075</xdr:colOff>
      <xdr:row>12</xdr:row>
      <xdr:rowOff>132443</xdr:rowOff>
    </xdr:to>
    <xdr:cxnSp macro="">
      <xdr:nvCxnSpPr>
        <xdr:cNvPr id="138" name="直線コネクタ 137"/>
        <xdr:cNvCxnSpPr/>
      </xdr:nvCxnSpPr>
      <xdr:spPr>
        <a:xfrm flipV="1">
          <a:off x="13004800" y="214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2" name="テキスト ボックス 141"/>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103414</xdr:rowOff>
    </xdr:from>
    <xdr:to>
      <xdr:col>82</xdr:col>
      <xdr:colOff>158750</xdr:colOff>
      <xdr:row>13</xdr:row>
      <xdr:rowOff>33564</xdr:rowOff>
    </xdr:to>
    <xdr:sp macro="" textlink="">
      <xdr:nvSpPr>
        <xdr:cNvPr id="148" name="楕円 147"/>
        <xdr:cNvSpPr/>
      </xdr:nvSpPr>
      <xdr:spPr>
        <a:xfrm>
          <a:off x="164592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11991</xdr:rowOff>
    </xdr:from>
    <xdr:ext cx="762000" cy="259045"/>
    <xdr:sp macro="" textlink="">
      <xdr:nvSpPr>
        <xdr:cNvPr id="149" name="物件費該当値テキスト"/>
        <xdr:cNvSpPr txBox="1"/>
      </xdr:nvSpPr>
      <xdr:spPr>
        <a:xfrm>
          <a:off x="16598900" y="20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92529</xdr:rowOff>
    </xdr:from>
    <xdr:to>
      <xdr:col>78</xdr:col>
      <xdr:colOff>120650</xdr:colOff>
      <xdr:row>13</xdr:row>
      <xdr:rowOff>22679</xdr:rowOff>
    </xdr:to>
    <xdr:sp macro="" textlink="">
      <xdr:nvSpPr>
        <xdr:cNvPr id="150" name="楕円 149"/>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32856</xdr:rowOff>
    </xdr:from>
    <xdr:ext cx="736600" cy="259045"/>
    <xdr:sp macro="" textlink="">
      <xdr:nvSpPr>
        <xdr:cNvPr id="151" name="テキスト ボックス 150"/>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103414</xdr:rowOff>
    </xdr:from>
    <xdr:to>
      <xdr:col>74</xdr:col>
      <xdr:colOff>31750</xdr:colOff>
      <xdr:row>13</xdr:row>
      <xdr:rowOff>33564</xdr:rowOff>
    </xdr:to>
    <xdr:sp macro="" textlink="">
      <xdr:nvSpPr>
        <xdr:cNvPr id="152" name="楕円 151"/>
        <xdr:cNvSpPr/>
      </xdr:nvSpPr>
      <xdr:spPr>
        <a:xfrm>
          <a:off x="14732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43741</xdr:rowOff>
    </xdr:from>
    <xdr:ext cx="762000" cy="259045"/>
    <xdr:sp macro="" textlink="">
      <xdr:nvSpPr>
        <xdr:cNvPr id="153" name="テキスト ボックス 152"/>
        <xdr:cNvSpPr txBox="1"/>
      </xdr:nvSpPr>
      <xdr:spPr>
        <a:xfrm>
          <a:off x="14401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38100</xdr:rowOff>
    </xdr:from>
    <xdr:to>
      <xdr:col>69</xdr:col>
      <xdr:colOff>142875</xdr:colOff>
      <xdr:row>12</xdr:row>
      <xdr:rowOff>139700</xdr:rowOff>
    </xdr:to>
    <xdr:sp macro="" textlink="">
      <xdr:nvSpPr>
        <xdr:cNvPr id="154" name="楕円 153"/>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149877</xdr:rowOff>
    </xdr:from>
    <xdr:ext cx="762000" cy="259045"/>
    <xdr:sp macro="" textlink="">
      <xdr:nvSpPr>
        <xdr:cNvPr id="155" name="テキスト ボックス 154"/>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81643</xdr:rowOff>
    </xdr:from>
    <xdr:to>
      <xdr:col>65</xdr:col>
      <xdr:colOff>53975</xdr:colOff>
      <xdr:row>13</xdr:row>
      <xdr:rowOff>11793</xdr:rowOff>
    </xdr:to>
    <xdr:sp macro="" textlink="">
      <xdr:nvSpPr>
        <xdr:cNvPr id="156" name="楕円 155"/>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21970</xdr:rowOff>
    </xdr:from>
    <xdr:ext cx="762000" cy="259045"/>
    <xdr:sp macro="" textlink="">
      <xdr:nvSpPr>
        <xdr:cNvPr id="157" name="テキスト ボックス 156"/>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本町の財政構造の大きな特徴として、扶助費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構成割合が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突出している。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扶助費については、全国的に増加傾向にあるが、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100,726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99,719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円）で、類似団体平均の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61,300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大幅に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り、歳出全体に占める割合も高い。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これは、認定こども園や保育所への給付費の増、障害者自立支援や介護給付などの障害者総合支援経費が増加し続けている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福祉医療費や要・準要保護就学援助費</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肥大化を招くことがないよう適正に運用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82550</xdr:rowOff>
    </xdr:from>
    <xdr:to>
      <xdr:col>24</xdr:col>
      <xdr:colOff>25400</xdr:colOff>
      <xdr:row>61</xdr:row>
      <xdr:rowOff>158750</xdr:rowOff>
    </xdr:to>
    <xdr:cxnSp macro="">
      <xdr:nvCxnSpPr>
        <xdr:cNvPr id="189" name="直線コネクタ 188"/>
        <xdr:cNvCxnSpPr/>
      </xdr:nvCxnSpPr>
      <xdr:spPr>
        <a:xfrm>
          <a:off x="3987800" y="1054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6350</xdr:rowOff>
    </xdr:from>
    <xdr:to>
      <xdr:col>19</xdr:col>
      <xdr:colOff>187325</xdr:colOff>
      <xdr:row>61</xdr:row>
      <xdr:rowOff>82550</xdr:rowOff>
    </xdr:to>
    <xdr:cxnSp macro="">
      <xdr:nvCxnSpPr>
        <xdr:cNvPr id="192" name="直線コネクタ 191"/>
        <xdr:cNvCxnSpPr/>
      </xdr:nvCxnSpPr>
      <xdr:spPr>
        <a:xfrm>
          <a:off x="3098800" y="1046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0</xdr:rowOff>
    </xdr:from>
    <xdr:to>
      <xdr:col>15</xdr:col>
      <xdr:colOff>98425</xdr:colOff>
      <xdr:row>61</xdr:row>
      <xdr:rowOff>6350</xdr:rowOff>
    </xdr:to>
    <xdr:cxnSp macro="">
      <xdr:nvCxnSpPr>
        <xdr:cNvPr id="195" name="直線コネクタ 194"/>
        <xdr:cNvCxnSpPr/>
      </xdr:nvCxnSpPr>
      <xdr:spPr>
        <a:xfrm>
          <a:off x="2209800" y="10287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0</xdr:rowOff>
    </xdr:to>
    <xdr:cxnSp macro="">
      <xdr:nvCxnSpPr>
        <xdr:cNvPr id="198" name="直線コネクタ 197"/>
        <xdr:cNvCxnSpPr/>
      </xdr:nvCxnSpPr>
      <xdr:spPr>
        <a:xfrm>
          <a:off x="1320800" y="1022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107950</xdr:rowOff>
    </xdr:from>
    <xdr:to>
      <xdr:col>24</xdr:col>
      <xdr:colOff>76200</xdr:colOff>
      <xdr:row>62</xdr:row>
      <xdr:rowOff>38100</xdr:rowOff>
    </xdr:to>
    <xdr:sp macro="" textlink="">
      <xdr:nvSpPr>
        <xdr:cNvPr id="208" name="楕円 207"/>
        <xdr:cNvSpPr/>
      </xdr:nvSpPr>
      <xdr:spPr>
        <a:xfrm>
          <a:off x="47752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16527</xdr:rowOff>
    </xdr:from>
    <xdr:ext cx="762000" cy="259045"/>
    <xdr:sp macro="" textlink="">
      <xdr:nvSpPr>
        <xdr:cNvPr id="209" name="扶助費該当値テキスト"/>
        <xdr:cNvSpPr txBox="1"/>
      </xdr:nvSpPr>
      <xdr:spPr>
        <a:xfrm>
          <a:off x="4914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31750</xdr:rowOff>
    </xdr:from>
    <xdr:to>
      <xdr:col>20</xdr:col>
      <xdr:colOff>38100</xdr:colOff>
      <xdr:row>61</xdr:row>
      <xdr:rowOff>133350</xdr:rowOff>
    </xdr:to>
    <xdr:sp macro="" textlink="">
      <xdr:nvSpPr>
        <xdr:cNvPr id="210" name="楕円 209"/>
        <xdr:cNvSpPr/>
      </xdr:nvSpPr>
      <xdr:spPr>
        <a:xfrm>
          <a:off x="3937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118127</xdr:rowOff>
    </xdr:from>
    <xdr:ext cx="736600" cy="259045"/>
    <xdr:sp macro="" textlink="">
      <xdr:nvSpPr>
        <xdr:cNvPr id="211" name="テキスト ボックス 210"/>
        <xdr:cNvSpPr txBox="1"/>
      </xdr:nvSpPr>
      <xdr:spPr>
        <a:xfrm>
          <a:off x="3606800" y="1057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12" name="楕円 211"/>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3" name="テキスト ボックス 212"/>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4" name="楕円 213"/>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5" name="テキスト ボックス 214"/>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6" name="楕円 215"/>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7" name="テキスト ボックス 216"/>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繰出金の経常収支比率は、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これは、地域密着型介護サービス給付費などの増に伴う介護保険事業への繰出金の増や、療養給付費の増に伴う後期高齢者医療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の繰出金の増により特別会計への繰出金が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増加したためである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維持補修費の経常収支比率は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道路や町営住宅の老朽化に伴う維持補修が必要となって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公共施設の老朽化が進む中、今後も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優先順位を決めて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実施していく必要がある。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109038</xdr:rowOff>
    </xdr:to>
    <xdr:cxnSp macro="">
      <xdr:nvCxnSpPr>
        <xdr:cNvPr id="252" name="直線コネクタ 251"/>
        <xdr:cNvCxnSpPr/>
      </xdr:nvCxnSpPr>
      <xdr:spPr>
        <a:xfrm>
          <a:off x="15671800" y="98294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56787</xdr:rowOff>
    </xdr:to>
    <xdr:cxnSp macro="">
      <xdr:nvCxnSpPr>
        <xdr:cNvPr id="255" name="直線コネクタ 254"/>
        <xdr:cNvCxnSpPr/>
      </xdr:nvCxnSpPr>
      <xdr:spPr>
        <a:xfrm>
          <a:off x="14782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30662</xdr:rowOff>
    </xdr:to>
    <xdr:cxnSp macro="">
      <xdr:nvCxnSpPr>
        <xdr:cNvPr id="258" name="直線コネクタ 257"/>
        <xdr:cNvCxnSpPr/>
      </xdr:nvCxnSpPr>
      <xdr:spPr>
        <a:xfrm>
          <a:off x="13893800" y="9751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56</xdr:row>
      <xdr:rowOff>149860</xdr:rowOff>
    </xdr:to>
    <xdr:cxnSp macro="">
      <xdr:nvCxnSpPr>
        <xdr:cNvPr id="261" name="直線コネクタ 260"/>
        <xdr:cNvCxnSpPr/>
      </xdr:nvCxnSpPr>
      <xdr:spPr>
        <a:xfrm>
          <a:off x="13004800" y="9737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5" name="テキスト ボックス 26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58238</xdr:rowOff>
    </xdr:from>
    <xdr:to>
      <xdr:col>82</xdr:col>
      <xdr:colOff>158750</xdr:colOff>
      <xdr:row>57</xdr:row>
      <xdr:rowOff>159838</xdr:rowOff>
    </xdr:to>
    <xdr:sp macro="" textlink="">
      <xdr:nvSpPr>
        <xdr:cNvPr id="271" name="楕円 270"/>
        <xdr:cNvSpPr/>
      </xdr:nvSpPr>
      <xdr:spPr>
        <a:xfrm>
          <a:off x="164592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30315</xdr:rowOff>
    </xdr:from>
    <xdr:ext cx="762000" cy="259045"/>
    <xdr:sp macro="" textlink="">
      <xdr:nvSpPr>
        <xdr:cNvPr id="272" name="その他該当値テキスト"/>
        <xdr:cNvSpPr txBox="1"/>
      </xdr:nvSpPr>
      <xdr:spPr>
        <a:xfrm>
          <a:off x="165989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3" name="楕円 272"/>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4" name="テキスト ボックス 273"/>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5" name="楕円 274"/>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6" name="テキスト ボックス 275"/>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9" name="楕円 278"/>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0" name="テキスト ボックス 279"/>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補助費等の経常収支比率は、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となったものの、類似団体に比べ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東彼地区福祉組合負担金や保育対策支援事業費の増により昨年より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百万円増加したことが比率悪化の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73,222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、過去の集中改革プラン等によ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％の一律削減等を行った効果が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人口減少によって薄れてきているため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奨励目的で当初目的が薄れたもの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効果が少ないものは順次廃止する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削減に努めていく必要がある。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310" name="直線コネクタ 309"/>
        <xdr:cNvCxnSpPr/>
      </xdr:nvCxnSpPr>
      <xdr:spPr>
        <a:xfrm>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13" name="直線コネクタ 312"/>
        <xdr:cNvCxnSpPr/>
      </xdr:nvCxnSpPr>
      <xdr:spPr>
        <a:xfrm flipV="1">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46990</xdr:rowOff>
    </xdr:to>
    <xdr:cxnSp macro="">
      <xdr:nvCxnSpPr>
        <xdr:cNvPr id="316" name="直線コネクタ 315"/>
        <xdr:cNvCxnSpPr/>
      </xdr:nvCxnSpPr>
      <xdr:spPr>
        <a:xfrm flipV="1">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60706</xdr:rowOff>
    </xdr:to>
    <xdr:cxnSp macro="">
      <xdr:nvCxnSpPr>
        <xdr:cNvPr id="319" name="直線コネクタ 318"/>
        <xdr:cNvCxnSpPr/>
      </xdr:nvCxnSpPr>
      <xdr:spPr>
        <a:xfrm flipV="1">
          <a:off x="13004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3" name="テキスト ボックス 32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9" name="楕円 328"/>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0"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1" name="楕円 330"/>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2" name="テキスト ボックス 331"/>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3" name="楕円 332"/>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4" name="テキスト ボックス 333"/>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5" name="楕円 334"/>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6" name="テキスト ボックス 335"/>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7" name="楕円 336"/>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8" name="テキスト ボックス 337"/>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総合文化会館建設等の大型事業を短期間に実施し、その借入が多額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、類似団体平均よりも高位で推移していたが、平成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年度に長期財政計画、平成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年度に公債費負担適正化計画を策定し、投資的経費の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削減によって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地方債の発行を抑制したことで、ピーク時（平成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億円あった地方債残高を平成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億円まで圧縮し、臨時財政対策債を除く建設事業債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億円まで削減した。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今年度の公債費も、前年度から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百万円減となるなど、</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償還額が減少し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ているが、依然として類似団体平均より比率が高いことから、今後も起債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発行抑制</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に努めながら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計画的な事業実施を進めていく。</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129287</xdr:rowOff>
    </xdr:to>
    <xdr:cxnSp macro="">
      <xdr:nvCxnSpPr>
        <xdr:cNvPr id="368" name="直線コネクタ 367"/>
        <xdr:cNvCxnSpPr/>
      </xdr:nvCxnSpPr>
      <xdr:spPr>
        <a:xfrm flipV="1">
          <a:off x="3987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170435</xdr:rowOff>
    </xdr:to>
    <xdr:cxnSp macro="">
      <xdr:nvCxnSpPr>
        <xdr:cNvPr id="371" name="直線コネクタ 370"/>
        <xdr:cNvCxnSpPr/>
      </xdr:nvCxnSpPr>
      <xdr:spPr>
        <a:xfrm flipV="1">
          <a:off x="3098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12700</xdr:rowOff>
    </xdr:to>
    <xdr:cxnSp macro="">
      <xdr:nvCxnSpPr>
        <xdr:cNvPr id="374" name="直線コネクタ 373"/>
        <xdr:cNvCxnSpPr/>
      </xdr:nvCxnSpPr>
      <xdr:spPr>
        <a:xfrm flipV="1">
          <a:off x="2209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72137</xdr:rowOff>
    </xdr:to>
    <xdr:cxnSp macro="">
      <xdr:nvCxnSpPr>
        <xdr:cNvPr id="377" name="直線コネクタ 376"/>
        <xdr:cNvCxnSpPr/>
      </xdr:nvCxnSpPr>
      <xdr:spPr>
        <a:xfrm flipV="1">
          <a:off x="1320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7" name="楕円 386"/>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8"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9" name="楕円 388"/>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0" name="テキスト ボックス 389"/>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1" name="楕円 390"/>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2" name="テキスト ボックス 391"/>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3" name="楕円 392"/>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4" name="テキスト ボックス 39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5" name="楕円 394"/>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6" name="テキスト ボックス 395"/>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ここ数年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％前後で推移し</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順調に改善していた</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％で今年度が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％となり、年々悪化傾向にある。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本町においては、人件費や物件費が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類似団体の中で最も好順位</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介護保険事業や</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公債費繰出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認定こども園や保育所への給付費、</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障害者総合支援事業拡充による扶助費の伸びが著しいことから、</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今後は増加傾向</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で推移するものと考えられる。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53848</xdr:rowOff>
    </xdr:to>
    <xdr:cxnSp macro="">
      <xdr:nvCxnSpPr>
        <xdr:cNvPr id="427" name="直線コネクタ 426"/>
        <xdr:cNvCxnSpPr/>
      </xdr:nvCxnSpPr>
      <xdr:spPr>
        <a:xfrm>
          <a:off x="15671800" y="13006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147574</xdr:rowOff>
    </xdr:to>
    <xdr:cxnSp macro="">
      <xdr:nvCxnSpPr>
        <xdr:cNvPr id="430" name="直線コネクタ 429"/>
        <xdr:cNvCxnSpPr/>
      </xdr:nvCxnSpPr>
      <xdr:spPr>
        <a:xfrm>
          <a:off x="14782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88138</xdr:rowOff>
    </xdr:to>
    <xdr:cxnSp macro="">
      <xdr:nvCxnSpPr>
        <xdr:cNvPr id="433" name="直線コネクタ 432"/>
        <xdr:cNvCxnSpPr/>
      </xdr:nvCxnSpPr>
      <xdr:spPr>
        <a:xfrm>
          <a:off x="13893800" y="128417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10414</xdr:rowOff>
    </xdr:to>
    <xdr:cxnSp macro="">
      <xdr:nvCxnSpPr>
        <xdr:cNvPr id="436" name="直線コネクタ 435"/>
        <xdr:cNvCxnSpPr/>
      </xdr:nvCxnSpPr>
      <xdr:spPr>
        <a:xfrm flipV="1">
          <a:off x="13004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6" name="楕円 445"/>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7"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8" name="楕円 447"/>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9" name="テキスト ボックス 448"/>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0" name="楕円 449"/>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1" name="テキスト ボックス 450"/>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2" name="楕円 451"/>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3" name="テキスト ボックス 452"/>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4" name="楕円 453"/>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5" name="テキスト ボックス 454"/>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45173</xdr:rowOff>
    </xdr:from>
    <xdr:ext cx="762000" cy="259045"/>
    <xdr:sp macro="" textlink="">
      <xdr:nvSpPr>
        <xdr:cNvPr id="46" name="人口1人当たり決算額の推移最小値テキスト130"/>
        <xdr:cNvSpPr txBox="1"/>
      </xdr:nvSpPr>
      <xdr:spPr>
        <a:xfrm>
          <a:off x="5740400" y="352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34996</xdr:rowOff>
    </xdr:from>
    <xdr:to>
      <xdr:col>29</xdr:col>
      <xdr:colOff>127000</xdr:colOff>
      <xdr:row>20</xdr:row>
      <xdr:rowOff>37374</xdr:rowOff>
    </xdr:to>
    <xdr:cxnSp macro="">
      <xdr:nvCxnSpPr>
        <xdr:cNvPr id="50" name="直線コネクタ 49"/>
        <xdr:cNvCxnSpPr/>
      </xdr:nvCxnSpPr>
      <xdr:spPr bwMode="auto">
        <a:xfrm flipV="1">
          <a:off x="5003800" y="3511621"/>
          <a:ext cx="6477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37374</xdr:rowOff>
    </xdr:from>
    <xdr:to>
      <xdr:col>26</xdr:col>
      <xdr:colOff>50800</xdr:colOff>
      <xdr:row>20</xdr:row>
      <xdr:rowOff>53894</xdr:rowOff>
    </xdr:to>
    <xdr:cxnSp macro="">
      <xdr:nvCxnSpPr>
        <xdr:cNvPr id="53" name="直線コネクタ 52"/>
        <xdr:cNvCxnSpPr/>
      </xdr:nvCxnSpPr>
      <xdr:spPr bwMode="auto">
        <a:xfrm flipV="1">
          <a:off x="4305300" y="3513999"/>
          <a:ext cx="698500" cy="1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49078</xdr:rowOff>
    </xdr:from>
    <xdr:to>
      <xdr:col>22</xdr:col>
      <xdr:colOff>114300</xdr:colOff>
      <xdr:row>20</xdr:row>
      <xdr:rowOff>53894</xdr:rowOff>
    </xdr:to>
    <xdr:cxnSp macro="">
      <xdr:nvCxnSpPr>
        <xdr:cNvPr id="56" name="直線コネクタ 55"/>
        <xdr:cNvCxnSpPr/>
      </xdr:nvCxnSpPr>
      <xdr:spPr bwMode="auto">
        <a:xfrm>
          <a:off x="3606800" y="3525703"/>
          <a:ext cx="698500" cy="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49078</xdr:rowOff>
    </xdr:from>
    <xdr:to>
      <xdr:col>18</xdr:col>
      <xdr:colOff>177800</xdr:colOff>
      <xdr:row>20</xdr:row>
      <xdr:rowOff>49962</xdr:rowOff>
    </xdr:to>
    <xdr:cxnSp macro="">
      <xdr:nvCxnSpPr>
        <xdr:cNvPr id="59" name="直線コネクタ 58"/>
        <xdr:cNvCxnSpPr/>
      </xdr:nvCxnSpPr>
      <xdr:spPr bwMode="auto">
        <a:xfrm flipV="1">
          <a:off x="2908300" y="3525703"/>
          <a:ext cx="6985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141868</xdr:rowOff>
    </xdr:from>
    <xdr:ext cx="762000" cy="259045"/>
    <xdr:sp macro="" textlink="">
      <xdr:nvSpPr>
        <xdr:cNvPr id="63" name="テキスト ボックス 62"/>
        <xdr:cNvSpPr txBox="1"/>
      </xdr:nvSpPr>
      <xdr:spPr>
        <a:xfrm>
          <a:off x="2527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155646</xdr:rowOff>
    </xdr:from>
    <xdr:to>
      <xdr:col>29</xdr:col>
      <xdr:colOff>177800</xdr:colOff>
      <xdr:row>20</xdr:row>
      <xdr:rowOff>85796</xdr:rowOff>
    </xdr:to>
    <xdr:sp macro="" textlink="">
      <xdr:nvSpPr>
        <xdr:cNvPr id="69" name="楕円 68"/>
        <xdr:cNvSpPr/>
      </xdr:nvSpPr>
      <xdr:spPr bwMode="auto">
        <a:xfrm>
          <a:off x="5600700" y="34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64223</xdr:rowOff>
    </xdr:from>
    <xdr:ext cx="762000" cy="259045"/>
    <xdr:sp macro="" textlink="">
      <xdr:nvSpPr>
        <xdr:cNvPr id="70" name="人口1人当たり決算額の推移該当値テキスト130"/>
        <xdr:cNvSpPr txBox="1"/>
      </xdr:nvSpPr>
      <xdr:spPr>
        <a:xfrm>
          <a:off x="5740400" y="33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158024</xdr:rowOff>
    </xdr:from>
    <xdr:to>
      <xdr:col>26</xdr:col>
      <xdr:colOff>101600</xdr:colOff>
      <xdr:row>20</xdr:row>
      <xdr:rowOff>88174</xdr:rowOff>
    </xdr:to>
    <xdr:sp macro="" textlink="">
      <xdr:nvSpPr>
        <xdr:cNvPr id="71" name="楕円 70"/>
        <xdr:cNvSpPr/>
      </xdr:nvSpPr>
      <xdr:spPr bwMode="auto">
        <a:xfrm>
          <a:off x="4953000" y="346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72951</xdr:rowOff>
    </xdr:from>
    <xdr:ext cx="736600" cy="259045"/>
    <xdr:sp macro="" textlink="">
      <xdr:nvSpPr>
        <xdr:cNvPr id="72" name="テキスト ボックス 71"/>
        <xdr:cNvSpPr txBox="1"/>
      </xdr:nvSpPr>
      <xdr:spPr>
        <a:xfrm>
          <a:off x="4622800" y="354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3094</xdr:rowOff>
    </xdr:from>
    <xdr:to>
      <xdr:col>22</xdr:col>
      <xdr:colOff>165100</xdr:colOff>
      <xdr:row>20</xdr:row>
      <xdr:rowOff>104694</xdr:rowOff>
    </xdr:to>
    <xdr:sp macro="" textlink="">
      <xdr:nvSpPr>
        <xdr:cNvPr id="73" name="楕円 72"/>
        <xdr:cNvSpPr/>
      </xdr:nvSpPr>
      <xdr:spPr bwMode="auto">
        <a:xfrm>
          <a:off x="4254500" y="347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89471</xdr:rowOff>
    </xdr:from>
    <xdr:ext cx="762000" cy="259045"/>
    <xdr:sp macro="" textlink="">
      <xdr:nvSpPr>
        <xdr:cNvPr id="74" name="テキスト ボックス 73"/>
        <xdr:cNvSpPr txBox="1"/>
      </xdr:nvSpPr>
      <xdr:spPr>
        <a:xfrm>
          <a:off x="3924300" y="35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169728</xdr:rowOff>
    </xdr:from>
    <xdr:to>
      <xdr:col>19</xdr:col>
      <xdr:colOff>38100</xdr:colOff>
      <xdr:row>20</xdr:row>
      <xdr:rowOff>99878</xdr:rowOff>
    </xdr:to>
    <xdr:sp macro="" textlink="">
      <xdr:nvSpPr>
        <xdr:cNvPr id="75" name="楕円 74"/>
        <xdr:cNvSpPr/>
      </xdr:nvSpPr>
      <xdr:spPr bwMode="auto">
        <a:xfrm>
          <a:off x="3556000" y="34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84655</xdr:rowOff>
    </xdr:from>
    <xdr:ext cx="762000" cy="259045"/>
    <xdr:sp macro="" textlink="">
      <xdr:nvSpPr>
        <xdr:cNvPr id="76" name="テキスト ボックス 75"/>
        <xdr:cNvSpPr txBox="1"/>
      </xdr:nvSpPr>
      <xdr:spPr>
        <a:xfrm>
          <a:off x="3225800" y="356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170612</xdr:rowOff>
    </xdr:from>
    <xdr:to>
      <xdr:col>15</xdr:col>
      <xdr:colOff>101600</xdr:colOff>
      <xdr:row>20</xdr:row>
      <xdr:rowOff>100762</xdr:rowOff>
    </xdr:to>
    <xdr:sp macro="" textlink="">
      <xdr:nvSpPr>
        <xdr:cNvPr id="77" name="楕円 76"/>
        <xdr:cNvSpPr/>
      </xdr:nvSpPr>
      <xdr:spPr bwMode="auto">
        <a:xfrm>
          <a:off x="2857500" y="347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85539</xdr:rowOff>
    </xdr:from>
    <xdr:ext cx="762000" cy="259045"/>
    <xdr:sp macro="" textlink="">
      <xdr:nvSpPr>
        <xdr:cNvPr id="78" name="テキスト ボックス 77"/>
        <xdr:cNvSpPr txBox="1"/>
      </xdr:nvSpPr>
      <xdr:spPr>
        <a:xfrm>
          <a:off x="2527300" y="356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5994</xdr:rowOff>
    </xdr:from>
    <xdr:to>
      <xdr:col>29</xdr:col>
      <xdr:colOff>127000</xdr:colOff>
      <xdr:row>37</xdr:row>
      <xdr:rowOff>9747</xdr:rowOff>
    </xdr:to>
    <xdr:cxnSp macro="">
      <xdr:nvCxnSpPr>
        <xdr:cNvPr id="112" name="直線コネクタ 111"/>
        <xdr:cNvCxnSpPr/>
      </xdr:nvCxnSpPr>
      <xdr:spPr bwMode="auto">
        <a:xfrm>
          <a:off x="5003800" y="7130694"/>
          <a:ext cx="647700" cy="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170053</xdr:rowOff>
    </xdr:from>
    <xdr:to>
      <xdr:col>26</xdr:col>
      <xdr:colOff>50800</xdr:colOff>
      <xdr:row>37</xdr:row>
      <xdr:rowOff>5994</xdr:rowOff>
    </xdr:to>
    <xdr:cxnSp macro="">
      <xdr:nvCxnSpPr>
        <xdr:cNvPr id="115" name="直線コネクタ 114"/>
        <xdr:cNvCxnSpPr/>
      </xdr:nvCxnSpPr>
      <xdr:spPr bwMode="auto">
        <a:xfrm>
          <a:off x="4305300" y="7123303"/>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104902</xdr:rowOff>
    </xdr:from>
    <xdr:to>
      <xdr:col>22</xdr:col>
      <xdr:colOff>114300</xdr:colOff>
      <xdr:row>36</xdr:row>
      <xdr:rowOff>170053</xdr:rowOff>
    </xdr:to>
    <xdr:cxnSp macro="">
      <xdr:nvCxnSpPr>
        <xdr:cNvPr id="118" name="直線コネクタ 117"/>
        <xdr:cNvCxnSpPr/>
      </xdr:nvCxnSpPr>
      <xdr:spPr bwMode="auto">
        <a:xfrm>
          <a:off x="3606800" y="705815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103245</xdr:rowOff>
    </xdr:from>
    <xdr:to>
      <xdr:col>18</xdr:col>
      <xdr:colOff>177800</xdr:colOff>
      <xdr:row>36</xdr:row>
      <xdr:rowOff>104902</xdr:rowOff>
    </xdr:to>
    <xdr:cxnSp macro="">
      <xdr:nvCxnSpPr>
        <xdr:cNvPr id="121" name="直線コネクタ 120"/>
        <xdr:cNvCxnSpPr/>
      </xdr:nvCxnSpPr>
      <xdr:spPr bwMode="auto">
        <a:xfrm>
          <a:off x="2908300" y="7056495"/>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130397</xdr:rowOff>
    </xdr:from>
    <xdr:to>
      <xdr:col>29</xdr:col>
      <xdr:colOff>177800</xdr:colOff>
      <xdr:row>37</xdr:row>
      <xdr:rowOff>60547</xdr:rowOff>
    </xdr:to>
    <xdr:sp macro="" textlink="">
      <xdr:nvSpPr>
        <xdr:cNvPr id="131" name="楕円 130"/>
        <xdr:cNvSpPr/>
      </xdr:nvSpPr>
      <xdr:spPr bwMode="auto">
        <a:xfrm>
          <a:off x="5600700" y="708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102474</xdr:rowOff>
    </xdr:from>
    <xdr:ext cx="762000" cy="259045"/>
    <xdr:sp macro="" textlink="">
      <xdr:nvSpPr>
        <xdr:cNvPr id="132" name="人口1人当たり決算額の推移該当値テキスト445"/>
        <xdr:cNvSpPr txBox="1"/>
      </xdr:nvSpPr>
      <xdr:spPr>
        <a:xfrm>
          <a:off x="5740400" y="70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126644</xdr:rowOff>
    </xdr:from>
    <xdr:to>
      <xdr:col>26</xdr:col>
      <xdr:colOff>101600</xdr:colOff>
      <xdr:row>37</xdr:row>
      <xdr:rowOff>56794</xdr:rowOff>
    </xdr:to>
    <xdr:sp macro="" textlink="">
      <xdr:nvSpPr>
        <xdr:cNvPr id="133" name="楕円 132"/>
        <xdr:cNvSpPr/>
      </xdr:nvSpPr>
      <xdr:spPr bwMode="auto">
        <a:xfrm>
          <a:off x="49530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41571</xdr:rowOff>
    </xdr:from>
    <xdr:ext cx="736600" cy="259045"/>
    <xdr:sp macro="" textlink="">
      <xdr:nvSpPr>
        <xdr:cNvPr id="134" name="テキスト ボックス 133"/>
        <xdr:cNvSpPr txBox="1"/>
      </xdr:nvSpPr>
      <xdr:spPr>
        <a:xfrm>
          <a:off x="4622800" y="71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119253</xdr:rowOff>
    </xdr:from>
    <xdr:to>
      <xdr:col>22</xdr:col>
      <xdr:colOff>165100</xdr:colOff>
      <xdr:row>37</xdr:row>
      <xdr:rowOff>49403</xdr:rowOff>
    </xdr:to>
    <xdr:sp macro="" textlink="">
      <xdr:nvSpPr>
        <xdr:cNvPr id="135" name="楕円 134"/>
        <xdr:cNvSpPr/>
      </xdr:nvSpPr>
      <xdr:spPr bwMode="auto">
        <a:xfrm>
          <a:off x="4254500" y="707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34180</xdr:rowOff>
    </xdr:from>
    <xdr:ext cx="762000" cy="259045"/>
    <xdr:sp macro="" textlink="">
      <xdr:nvSpPr>
        <xdr:cNvPr id="136" name="テキスト ボックス 135"/>
        <xdr:cNvSpPr txBox="1"/>
      </xdr:nvSpPr>
      <xdr:spPr>
        <a:xfrm>
          <a:off x="3924300" y="715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54102</xdr:rowOff>
    </xdr:from>
    <xdr:to>
      <xdr:col>19</xdr:col>
      <xdr:colOff>38100</xdr:colOff>
      <xdr:row>36</xdr:row>
      <xdr:rowOff>155702</xdr:rowOff>
    </xdr:to>
    <xdr:sp macro="" textlink="">
      <xdr:nvSpPr>
        <xdr:cNvPr id="137" name="楕円 136"/>
        <xdr:cNvSpPr/>
      </xdr:nvSpPr>
      <xdr:spPr bwMode="auto">
        <a:xfrm>
          <a:off x="3556000" y="700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165879</xdr:rowOff>
    </xdr:from>
    <xdr:ext cx="762000" cy="259045"/>
    <xdr:sp macro="" textlink="">
      <xdr:nvSpPr>
        <xdr:cNvPr id="138" name="テキスト ボックス 137"/>
        <xdr:cNvSpPr txBox="1"/>
      </xdr:nvSpPr>
      <xdr:spPr>
        <a:xfrm>
          <a:off x="3225800" y="677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52445</xdr:rowOff>
    </xdr:from>
    <xdr:to>
      <xdr:col>15</xdr:col>
      <xdr:colOff>101600</xdr:colOff>
      <xdr:row>36</xdr:row>
      <xdr:rowOff>154045</xdr:rowOff>
    </xdr:to>
    <xdr:sp macro="" textlink="">
      <xdr:nvSpPr>
        <xdr:cNvPr id="139" name="楕円 138"/>
        <xdr:cNvSpPr/>
      </xdr:nvSpPr>
      <xdr:spPr bwMode="auto">
        <a:xfrm>
          <a:off x="2857500" y="7005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164222</xdr:rowOff>
    </xdr:from>
    <xdr:ext cx="762000" cy="259045"/>
    <xdr:sp macro="" textlink="">
      <xdr:nvSpPr>
        <xdr:cNvPr id="140" name="テキスト ボックス 139"/>
        <xdr:cNvSpPr txBox="1"/>
      </xdr:nvSpPr>
      <xdr:spPr>
        <a:xfrm>
          <a:off x="2527300" y="677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6600</xdr:rowOff>
    </xdr:from>
    <xdr:to>
      <xdr:col>24</xdr:col>
      <xdr:colOff>63500</xdr:colOff>
      <xdr:row>39</xdr:row>
      <xdr:rowOff>10513</xdr:rowOff>
    </xdr:to>
    <xdr:cxnSp macro="">
      <xdr:nvCxnSpPr>
        <xdr:cNvPr id="59" name="直線コネクタ 58"/>
        <xdr:cNvCxnSpPr/>
      </xdr:nvCxnSpPr>
      <xdr:spPr>
        <a:xfrm>
          <a:off x="3797300" y="6693150"/>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6600</xdr:rowOff>
    </xdr:from>
    <xdr:to>
      <xdr:col>19</xdr:col>
      <xdr:colOff>177800</xdr:colOff>
      <xdr:row>39</xdr:row>
      <xdr:rowOff>22428</xdr:rowOff>
    </xdr:to>
    <xdr:cxnSp macro="">
      <xdr:nvCxnSpPr>
        <xdr:cNvPr id="62" name="直線コネクタ 61"/>
        <xdr:cNvCxnSpPr/>
      </xdr:nvCxnSpPr>
      <xdr:spPr>
        <a:xfrm flipV="1">
          <a:off x="2908300" y="6693150"/>
          <a:ext cx="8890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11903</xdr:rowOff>
    </xdr:from>
    <xdr:to>
      <xdr:col>15</xdr:col>
      <xdr:colOff>50800</xdr:colOff>
      <xdr:row>39</xdr:row>
      <xdr:rowOff>22428</xdr:rowOff>
    </xdr:to>
    <xdr:cxnSp macro="">
      <xdr:nvCxnSpPr>
        <xdr:cNvPr id="65" name="直線コネクタ 64"/>
        <xdr:cNvCxnSpPr/>
      </xdr:nvCxnSpPr>
      <xdr:spPr>
        <a:xfrm>
          <a:off x="2019300" y="6698453"/>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11903</xdr:rowOff>
    </xdr:from>
    <xdr:to>
      <xdr:col>10</xdr:col>
      <xdr:colOff>114300</xdr:colOff>
      <xdr:row>39</xdr:row>
      <xdr:rowOff>12471</xdr:rowOff>
    </xdr:to>
    <xdr:cxnSp macro="">
      <xdr:nvCxnSpPr>
        <xdr:cNvPr id="68" name="直線コネクタ 67"/>
        <xdr:cNvCxnSpPr/>
      </xdr:nvCxnSpPr>
      <xdr:spPr>
        <a:xfrm flipV="1">
          <a:off x="1130300" y="6698453"/>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124283</xdr:rowOff>
    </xdr:from>
    <xdr:ext cx="534377" cy="259045"/>
    <xdr:sp macro="" textlink="">
      <xdr:nvSpPr>
        <xdr:cNvPr id="72" name="テキスト ボックス 71"/>
        <xdr:cNvSpPr txBox="1"/>
      </xdr:nvSpPr>
      <xdr:spPr>
        <a:xfrm>
          <a:off x="863111" y="61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131163</xdr:rowOff>
    </xdr:from>
    <xdr:to>
      <xdr:col>24</xdr:col>
      <xdr:colOff>114300</xdr:colOff>
      <xdr:row>39</xdr:row>
      <xdr:rowOff>61313</xdr:rowOff>
    </xdr:to>
    <xdr:sp macro="" textlink="">
      <xdr:nvSpPr>
        <xdr:cNvPr id="78" name="楕円 77"/>
        <xdr:cNvSpPr/>
      </xdr:nvSpPr>
      <xdr:spPr>
        <a:xfrm>
          <a:off x="4584700" y="6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46090</xdr:rowOff>
    </xdr:from>
    <xdr:ext cx="534377" cy="259045"/>
    <xdr:sp macro="" textlink="">
      <xdr:nvSpPr>
        <xdr:cNvPr id="79" name="人件費該当値テキスト"/>
        <xdr:cNvSpPr txBox="1"/>
      </xdr:nvSpPr>
      <xdr:spPr>
        <a:xfrm>
          <a:off x="4686300" y="65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127250</xdr:rowOff>
    </xdr:from>
    <xdr:to>
      <xdr:col>20</xdr:col>
      <xdr:colOff>38100</xdr:colOff>
      <xdr:row>39</xdr:row>
      <xdr:rowOff>57400</xdr:rowOff>
    </xdr:to>
    <xdr:sp macro="" textlink="">
      <xdr:nvSpPr>
        <xdr:cNvPr id="80" name="楕円 79"/>
        <xdr:cNvSpPr/>
      </xdr:nvSpPr>
      <xdr:spPr>
        <a:xfrm>
          <a:off x="3746500" y="66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48527</xdr:rowOff>
    </xdr:from>
    <xdr:ext cx="534377" cy="259045"/>
    <xdr:sp macro="" textlink="">
      <xdr:nvSpPr>
        <xdr:cNvPr id="81" name="テキスト ボックス 80"/>
        <xdr:cNvSpPr txBox="1"/>
      </xdr:nvSpPr>
      <xdr:spPr>
        <a:xfrm>
          <a:off x="3530111" y="67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143078</xdr:rowOff>
    </xdr:from>
    <xdr:to>
      <xdr:col>15</xdr:col>
      <xdr:colOff>101600</xdr:colOff>
      <xdr:row>39</xdr:row>
      <xdr:rowOff>73228</xdr:rowOff>
    </xdr:to>
    <xdr:sp macro="" textlink="">
      <xdr:nvSpPr>
        <xdr:cNvPr id="82" name="楕円 81"/>
        <xdr:cNvSpPr/>
      </xdr:nvSpPr>
      <xdr:spPr>
        <a:xfrm>
          <a:off x="2857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64355</xdr:rowOff>
    </xdr:from>
    <xdr:ext cx="534377" cy="259045"/>
    <xdr:sp macro="" textlink="">
      <xdr:nvSpPr>
        <xdr:cNvPr id="83" name="テキスト ボックス 82"/>
        <xdr:cNvSpPr txBox="1"/>
      </xdr:nvSpPr>
      <xdr:spPr>
        <a:xfrm>
          <a:off x="2641111" y="67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132553</xdr:rowOff>
    </xdr:from>
    <xdr:to>
      <xdr:col>10</xdr:col>
      <xdr:colOff>165100</xdr:colOff>
      <xdr:row>39</xdr:row>
      <xdr:rowOff>62703</xdr:rowOff>
    </xdr:to>
    <xdr:sp macro="" textlink="">
      <xdr:nvSpPr>
        <xdr:cNvPr id="84" name="楕円 83"/>
        <xdr:cNvSpPr/>
      </xdr:nvSpPr>
      <xdr:spPr>
        <a:xfrm>
          <a:off x="1968500" y="664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53830</xdr:rowOff>
    </xdr:from>
    <xdr:ext cx="534377" cy="259045"/>
    <xdr:sp macro="" textlink="">
      <xdr:nvSpPr>
        <xdr:cNvPr id="85" name="テキスト ボックス 84"/>
        <xdr:cNvSpPr txBox="1"/>
      </xdr:nvSpPr>
      <xdr:spPr>
        <a:xfrm>
          <a:off x="1752111" y="67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133121</xdr:rowOff>
    </xdr:from>
    <xdr:to>
      <xdr:col>6</xdr:col>
      <xdr:colOff>38100</xdr:colOff>
      <xdr:row>39</xdr:row>
      <xdr:rowOff>63271</xdr:rowOff>
    </xdr:to>
    <xdr:sp macro="" textlink="">
      <xdr:nvSpPr>
        <xdr:cNvPr id="86" name="楕円 85"/>
        <xdr:cNvSpPr/>
      </xdr:nvSpPr>
      <xdr:spPr>
        <a:xfrm>
          <a:off x="1079500" y="66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54398</xdr:rowOff>
    </xdr:from>
    <xdr:ext cx="534377" cy="259045"/>
    <xdr:sp macro="" textlink="">
      <xdr:nvSpPr>
        <xdr:cNvPr id="87" name="テキスト ボックス 86"/>
        <xdr:cNvSpPr txBox="1"/>
      </xdr:nvSpPr>
      <xdr:spPr>
        <a:xfrm>
          <a:off x="863111" y="67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78627</xdr:rowOff>
    </xdr:from>
    <xdr:to>
      <xdr:col>24</xdr:col>
      <xdr:colOff>63500</xdr:colOff>
      <xdr:row>57</xdr:row>
      <xdr:rowOff>111829</xdr:rowOff>
    </xdr:to>
    <xdr:cxnSp macro="">
      <xdr:nvCxnSpPr>
        <xdr:cNvPr id="114" name="直線コネクタ 113"/>
        <xdr:cNvCxnSpPr/>
      </xdr:nvCxnSpPr>
      <xdr:spPr>
        <a:xfrm flipV="1">
          <a:off x="3797300" y="9851277"/>
          <a:ext cx="8382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111829</xdr:rowOff>
    </xdr:from>
    <xdr:to>
      <xdr:col>19</xdr:col>
      <xdr:colOff>177800</xdr:colOff>
      <xdr:row>57</xdr:row>
      <xdr:rowOff>118609</xdr:rowOff>
    </xdr:to>
    <xdr:cxnSp macro="">
      <xdr:nvCxnSpPr>
        <xdr:cNvPr id="117" name="直線コネクタ 116"/>
        <xdr:cNvCxnSpPr/>
      </xdr:nvCxnSpPr>
      <xdr:spPr>
        <a:xfrm flipV="1">
          <a:off x="2908300" y="9884479"/>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117384</xdr:rowOff>
    </xdr:from>
    <xdr:to>
      <xdr:col>15</xdr:col>
      <xdr:colOff>50800</xdr:colOff>
      <xdr:row>57</xdr:row>
      <xdr:rowOff>118609</xdr:rowOff>
    </xdr:to>
    <xdr:cxnSp macro="">
      <xdr:nvCxnSpPr>
        <xdr:cNvPr id="120" name="直線コネクタ 119"/>
        <xdr:cNvCxnSpPr/>
      </xdr:nvCxnSpPr>
      <xdr:spPr>
        <a:xfrm>
          <a:off x="2019300" y="989003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117384</xdr:rowOff>
    </xdr:from>
    <xdr:to>
      <xdr:col>10</xdr:col>
      <xdr:colOff>114300</xdr:colOff>
      <xdr:row>57</xdr:row>
      <xdr:rowOff>135955</xdr:rowOff>
    </xdr:to>
    <xdr:cxnSp macro="">
      <xdr:nvCxnSpPr>
        <xdr:cNvPr id="123" name="直線コネクタ 122"/>
        <xdr:cNvCxnSpPr/>
      </xdr:nvCxnSpPr>
      <xdr:spPr>
        <a:xfrm flipV="1">
          <a:off x="1130300" y="9890034"/>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55269</xdr:rowOff>
    </xdr:from>
    <xdr:ext cx="534377" cy="259045"/>
    <xdr:sp macro="" textlink="">
      <xdr:nvSpPr>
        <xdr:cNvPr id="127" name="テキスト ボックス 126"/>
        <xdr:cNvSpPr txBox="1"/>
      </xdr:nvSpPr>
      <xdr:spPr>
        <a:xfrm>
          <a:off x="863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27827</xdr:rowOff>
    </xdr:from>
    <xdr:to>
      <xdr:col>24</xdr:col>
      <xdr:colOff>114300</xdr:colOff>
      <xdr:row>57</xdr:row>
      <xdr:rowOff>129427</xdr:rowOff>
    </xdr:to>
    <xdr:sp macro="" textlink="">
      <xdr:nvSpPr>
        <xdr:cNvPr id="133" name="楕円 132"/>
        <xdr:cNvSpPr/>
      </xdr:nvSpPr>
      <xdr:spPr>
        <a:xfrm>
          <a:off x="4584700" y="98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114204</xdr:rowOff>
    </xdr:from>
    <xdr:ext cx="534377" cy="259045"/>
    <xdr:sp macro="" textlink="">
      <xdr:nvSpPr>
        <xdr:cNvPr id="134" name="物件費該当値テキスト"/>
        <xdr:cNvSpPr txBox="1"/>
      </xdr:nvSpPr>
      <xdr:spPr>
        <a:xfrm>
          <a:off x="4686300" y="97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61029</xdr:rowOff>
    </xdr:from>
    <xdr:to>
      <xdr:col>20</xdr:col>
      <xdr:colOff>38100</xdr:colOff>
      <xdr:row>57</xdr:row>
      <xdr:rowOff>162629</xdr:rowOff>
    </xdr:to>
    <xdr:sp macro="" textlink="">
      <xdr:nvSpPr>
        <xdr:cNvPr id="135" name="楕円 134"/>
        <xdr:cNvSpPr/>
      </xdr:nvSpPr>
      <xdr:spPr>
        <a:xfrm>
          <a:off x="3746500" y="98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153756</xdr:rowOff>
    </xdr:from>
    <xdr:ext cx="534377" cy="259045"/>
    <xdr:sp macro="" textlink="">
      <xdr:nvSpPr>
        <xdr:cNvPr id="136" name="テキスト ボックス 135"/>
        <xdr:cNvSpPr txBox="1"/>
      </xdr:nvSpPr>
      <xdr:spPr>
        <a:xfrm>
          <a:off x="3530111" y="99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67809</xdr:rowOff>
    </xdr:from>
    <xdr:to>
      <xdr:col>15</xdr:col>
      <xdr:colOff>101600</xdr:colOff>
      <xdr:row>57</xdr:row>
      <xdr:rowOff>169409</xdr:rowOff>
    </xdr:to>
    <xdr:sp macro="" textlink="">
      <xdr:nvSpPr>
        <xdr:cNvPr id="137" name="楕円 136"/>
        <xdr:cNvSpPr/>
      </xdr:nvSpPr>
      <xdr:spPr>
        <a:xfrm>
          <a:off x="2857500" y="98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160536</xdr:rowOff>
    </xdr:from>
    <xdr:ext cx="534377" cy="259045"/>
    <xdr:sp macro="" textlink="">
      <xdr:nvSpPr>
        <xdr:cNvPr id="138" name="テキスト ボックス 137"/>
        <xdr:cNvSpPr txBox="1"/>
      </xdr:nvSpPr>
      <xdr:spPr>
        <a:xfrm>
          <a:off x="2641111" y="99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66584</xdr:rowOff>
    </xdr:from>
    <xdr:to>
      <xdr:col>10</xdr:col>
      <xdr:colOff>165100</xdr:colOff>
      <xdr:row>57</xdr:row>
      <xdr:rowOff>168184</xdr:rowOff>
    </xdr:to>
    <xdr:sp macro="" textlink="">
      <xdr:nvSpPr>
        <xdr:cNvPr id="139" name="楕円 138"/>
        <xdr:cNvSpPr/>
      </xdr:nvSpPr>
      <xdr:spPr>
        <a:xfrm>
          <a:off x="1968500" y="9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159311</xdr:rowOff>
    </xdr:from>
    <xdr:ext cx="534377" cy="259045"/>
    <xdr:sp macro="" textlink="">
      <xdr:nvSpPr>
        <xdr:cNvPr id="140" name="テキスト ボックス 139"/>
        <xdr:cNvSpPr txBox="1"/>
      </xdr:nvSpPr>
      <xdr:spPr>
        <a:xfrm>
          <a:off x="1752111" y="9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85155</xdr:rowOff>
    </xdr:from>
    <xdr:to>
      <xdr:col>6</xdr:col>
      <xdr:colOff>38100</xdr:colOff>
      <xdr:row>58</xdr:row>
      <xdr:rowOff>15305</xdr:rowOff>
    </xdr:to>
    <xdr:sp macro="" textlink="">
      <xdr:nvSpPr>
        <xdr:cNvPr id="141" name="楕円 140"/>
        <xdr:cNvSpPr/>
      </xdr:nvSpPr>
      <xdr:spPr>
        <a:xfrm>
          <a:off x="1079500" y="9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6432</xdr:rowOff>
    </xdr:from>
    <xdr:ext cx="534377" cy="259045"/>
    <xdr:sp macro="" textlink="">
      <xdr:nvSpPr>
        <xdr:cNvPr id="142" name="テキスト ボックス 141"/>
        <xdr:cNvSpPr txBox="1"/>
      </xdr:nvSpPr>
      <xdr:spPr>
        <a:xfrm>
          <a:off x="863111" y="99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76698</xdr:rowOff>
    </xdr:from>
    <xdr:to>
      <xdr:col>24</xdr:col>
      <xdr:colOff>63500</xdr:colOff>
      <xdr:row>78</xdr:row>
      <xdr:rowOff>86345</xdr:rowOff>
    </xdr:to>
    <xdr:cxnSp macro="">
      <xdr:nvCxnSpPr>
        <xdr:cNvPr id="169" name="直線コネクタ 168"/>
        <xdr:cNvCxnSpPr/>
      </xdr:nvCxnSpPr>
      <xdr:spPr>
        <a:xfrm flipV="1">
          <a:off x="3797300" y="13449798"/>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84196</xdr:rowOff>
    </xdr:from>
    <xdr:to>
      <xdr:col>19</xdr:col>
      <xdr:colOff>177800</xdr:colOff>
      <xdr:row>78</xdr:row>
      <xdr:rowOff>86345</xdr:rowOff>
    </xdr:to>
    <xdr:cxnSp macro="">
      <xdr:nvCxnSpPr>
        <xdr:cNvPr id="172" name="直線コネクタ 171"/>
        <xdr:cNvCxnSpPr/>
      </xdr:nvCxnSpPr>
      <xdr:spPr>
        <a:xfrm>
          <a:off x="2908300" y="1345729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84196</xdr:rowOff>
    </xdr:from>
    <xdr:to>
      <xdr:col>15</xdr:col>
      <xdr:colOff>50800</xdr:colOff>
      <xdr:row>78</xdr:row>
      <xdr:rowOff>85728</xdr:rowOff>
    </xdr:to>
    <xdr:cxnSp macro="">
      <xdr:nvCxnSpPr>
        <xdr:cNvPr id="175" name="直線コネクタ 174"/>
        <xdr:cNvCxnSpPr/>
      </xdr:nvCxnSpPr>
      <xdr:spPr>
        <a:xfrm flipV="1">
          <a:off x="2019300" y="1345729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85728</xdr:rowOff>
    </xdr:from>
    <xdr:to>
      <xdr:col>10</xdr:col>
      <xdr:colOff>114300</xdr:colOff>
      <xdr:row>78</xdr:row>
      <xdr:rowOff>97820</xdr:rowOff>
    </xdr:to>
    <xdr:cxnSp macro="">
      <xdr:nvCxnSpPr>
        <xdr:cNvPr id="178" name="直線コネクタ 177"/>
        <xdr:cNvCxnSpPr/>
      </xdr:nvCxnSpPr>
      <xdr:spPr>
        <a:xfrm flipV="1">
          <a:off x="1130300" y="13458828"/>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92270</xdr:rowOff>
    </xdr:from>
    <xdr:ext cx="469744" cy="259045"/>
    <xdr:sp macro="" textlink="">
      <xdr:nvSpPr>
        <xdr:cNvPr id="182" name="テキスト ボックス 181"/>
        <xdr:cNvSpPr txBox="1"/>
      </xdr:nvSpPr>
      <xdr:spPr>
        <a:xfrm>
          <a:off x="895428"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25898</xdr:rowOff>
    </xdr:from>
    <xdr:to>
      <xdr:col>24</xdr:col>
      <xdr:colOff>114300</xdr:colOff>
      <xdr:row>78</xdr:row>
      <xdr:rowOff>127498</xdr:rowOff>
    </xdr:to>
    <xdr:sp macro="" textlink="">
      <xdr:nvSpPr>
        <xdr:cNvPr id="188" name="楕円 187"/>
        <xdr:cNvSpPr/>
      </xdr:nvSpPr>
      <xdr:spPr>
        <a:xfrm>
          <a:off x="45847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112275</xdr:rowOff>
    </xdr:from>
    <xdr:ext cx="469744" cy="259045"/>
    <xdr:sp macro="" textlink="">
      <xdr:nvSpPr>
        <xdr:cNvPr id="189" name="維持補修費該当値テキスト"/>
        <xdr:cNvSpPr txBox="1"/>
      </xdr:nvSpPr>
      <xdr:spPr>
        <a:xfrm>
          <a:off x="4686300" y="133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35545</xdr:rowOff>
    </xdr:from>
    <xdr:to>
      <xdr:col>20</xdr:col>
      <xdr:colOff>38100</xdr:colOff>
      <xdr:row>78</xdr:row>
      <xdr:rowOff>137145</xdr:rowOff>
    </xdr:to>
    <xdr:sp macro="" textlink="">
      <xdr:nvSpPr>
        <xdr:cNvPr id="190" name="楕円 189"/>
        <xdr:cNvSpPr/>
      </xdr:nvSpPr>
      <xdr:spPr>
        <a:xfrm>
          <a:off x="3746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128272</xdr:rowOff>
    </xdr:from>
    <xdr:ext cx="469744" cy="259045"/>
    <xdr:sp macro="" textlink="">
      <xdr:nvSpPr>
        <xdr:cNvPr id="191" name="テキスト ボックス 190"/>
        <xdr:cNvSpPr txBox="1"/>
      </xdr:nvSpPr>
      <xdr:spPr>
        <a:xfrm>
          <a:off x="3562428"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33396</xdr:rowOff>
    </xdr:from>
    <xdr:to>
      <xdr:col>15</xdr:col>
      <xdr:colOff>101600</xdr:colOff>
      <xdr:row>78</xdr:row>
      <xdr:rowOff>134996</xdr:rowOff>
    </xdr:to>
    <xdr:sp macro="" textlink="">
      <xdr:nvSpPr>
        <xdr:cNvPr id="192" name="楕円 191"/>
        <xdr:cNvSpPr/>
      </xdr:nvSpPr>
      <xdr:spPr>
        <a:xfrm>
          <a:off x="2857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126123</xdr:rowOff>
    </xdr:from>
    <xdr:ext cx="469744" cy="259045"/>
    <xdr:sp macro="" textlink="">
      <xdr:nvSpPr>
        <xdr:cNvPr id="193" name="テキスト ボックス 192"/>
        <xdr:cNvSpPr txBox="1"/>
      </xdr:nvSpPr>
      <xdr:spPr>
        <a:xfrm>
          <a:off x="2673428" y="1349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34928</xdr:rowOff>
    </xdr:from>
    <xdr:to>
      <xdr:col>10</xdr:col>
      <xdr:colOff>165100</xdr:colOff>
      <xdr:row>78</xdr:row>
      <xdr:rowOff>136528</xdr:rowOff>
    </xdr:to>
    <xdr:sp macro="" textlink="">
      <xdr:nvSpPr>
        <xdr:cNvPr id="194" name="楕円 193"/>
        <xdr:cNvSpPr/>
      </xdr:nvSpPr>
      <xdr:spPr>
        <a:xfrm>
          <a:off x="1968500" y="134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127655</xdr:rowOff>
    </xdr:from>
    <xdr:ext cx="469744" cy="259045"/>
    <xdr:sp macro="" textlink="">
      <xdr:nvSpPr>
        <xdr:cNvPr id="195" name="テキスト ボックス 194"/>
        <xdr:cNvSpPr txBox="1"/>
      </xdr:nvSpPr>
      <xdr:spPr>
        <a:xfrm>
          <a:off x="1784428" y="1350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47020</xdr:rowOff>
    </xdr:from>
    <xdr:to>
      <xdr:col>6</xdr:col>
      <xdr:colOff>38100</xdr:colOff>
      <xdr:row>78</xdr:row>
      <xdr:rowOff>148620</xdr:rowOff>
    </xdr:to>
    <xdr:sp macro="" textlink="">
      <xdr:nvSpPr>
        <xdr:cNvPr id="196" name="楕円 195"/>
        <xdr:cNvSpPr/>
      </xdr:nvSpPr>
      <xdr:spPr>
        <a:xfrm>
          <a:off x="1079500" y="134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139747</xdr:rowOff>
    </xdr:from>
    <xdr:ext cx="469744" cy="259045"/>
    <xdr:sp macro="" textlink="">
      <xdr:nvSpPr>
        <xdr:cNvPr id="197" name="テキスト ボックス 196"/>
        <xdr:cNvSpPr txBox="1"/>
      </xdr:nvSpPr>
      <xdr:spPr>
        <a:xfrm>
          <a:off x="895428" y="1351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87770</xdr:rowOff>
    </xdr:from>
    <xdr:to>
      <xdr:col>24</xdr:col>
      <xdr:colOff>63500</xdr:colOff>
      <xdr:row>92</xdr:row>
      <xdr:rowOff>106953</xdr:rowOff>
    </xdr:to>
    <xdr:cxnSp macro="">
      <xdr:nvCxnSpPr>
        <xdr:cNvPr id="227" name="直線コネクタ 226"/>
        <xdr:cNvCxnSpPr/>
      </xdr:nvCxnSpPr>
      <xdr:spPr>
        <a:xfrm flipV="1">
          <a:off x="3797300" y="15861170"/>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106953</xdr:rowOff>
    </xdr:from>
    <xdr:to>
      <xdr:col>19</xdr:col>
      <xdr:colOff>177800</xdr:colOff>
      <xdr:row>92</xdr:row>
      <xdr:rowOff>165894</xdr:rowOff>
    </xdr:to>
    <xdr:cxnSp macro="">
      <xdr:nvCxnSpPr>
        <xdr:cNvPr id="230" name="直線コネクタ 229"/>
        <xdr:cNvCxnSpPr/>
      </xdr:nvCxnSpPr>
      <xdr:spPr>
        <a:xfrm flipV="1">
          <a:off x="2908300" y="15880353"/>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165894</xdr:rowOff>
    </xdr:from>
    <xdr:to>
      <xdr:col>15</xdr:col>
      <xdr:colOff>50800</xdr:colOff>
      <xdr:row>94</xdr:row>
      <xdr:rowOff>3130</xdr:rowOff>
    </xdr:to>
    <xdr:cxnSp macro="">
      <xdr:nvCxnSpPr>
        <xdr:cNvPr id="233" name="直線コネクタ 232"/>
        <xdr:cNvCxnSpPr/>
      </xdr:nvCxnSpPr>
      <xdr:spPr>
        <a:xfrm flipV="1">
          <a:off x="2019300" y="15939294"/>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3130</xdr:rowOff>
    </xdr:from>
    <xdr:to>
      <xdr:col>10</xdr:col>
      <xdr:colOff>114300</xdr:colOff>
      <xdr:row>94</xdr:row>
      <xdr:rowOff>101657</xdr:rowOff>
    </xdr:to>
    <xdr:cxnSp macro="">
      <xdr:nvCxnSpPr>
        <xdr:cNvPr id="236" name="直線コネクタ 235"/>
        <xdr:cNvCxnSpPr/>
      </xdr:nvCxnSpPr>
      <xdr:spPr>
        <a:xfrm flipV="1">
          <a:off x="1130300" y="1611943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44429</xdr:rowOff>
    </xdr:from>
    <xdr:ext cx="534377" cy="259045"/>
    <xdr:sp macro="" textlink="">
      <xdr:nvSpPr>
        <xdr:cNvPr id="240" name="テキスト ボックス 239"/>
        <xdr:cNvSpPr txBox="1"/>
      </xdr:nvSpPr>
      <xdr:spPr>
        <a:xfrm>
          <a:off x="863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36970</xdr:rowOff>
    </xdr:from>
    <xdr:to>
      <xdr:col>24</xdr:col>
      <xdr:colOff>114300</xdr:colOff>
      <xdr:row>92</xdr:row>
      <xdr:rowOff>138570</xdr:rowOff>
    </xdr:to>
    <xdr:sp macro="" textlink="">
      <xdr:nvSpPr>
        <xdr:cNvPr id="246" name="楕円 245"/>
        <xdr:cNvSpPr/>
      </xdr:nvSpPr>
      <xdr:spPr>
        <a:xfrm>
          <a:off x="4584700" y="158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59847</xdr:rowOff>
    </xdr:from>
    <xdr:ext cx="599010" cy="259045"/>
    <xdr:sp macro="" textlink="">
      <xdr:nvSpPr>
        <xdr:cNvPr id="247" name="扶助費該当値テキスト"/>
        <xdr:cNvSpPr txBox="1"/>
      </xdr:nvSpPr>
      <xdr:spPr>
        <a:xfrm>
          <a:off x="4686300" y="1566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56153</xdr:rowOff>
    </xdr:from>
    <xdr:to>
      <xdr:col>20</xdr:col>
      <xdr:colOff>38100</xdr:colOff>
      <xdr:row>92</xdr:row>
      <xdr:rowOff>157753</xdr:rowOff>
    </xdr:to>
    <xdr:sp macro="" textlink="">
      <xdr:nvSpPr>
        <xdr:cNvPr id="248" name="楕円 247"/>
        <xdr:cNvSpPr/>
      </xdr:nvSpPr>
      <xdr:spPr>
        <a:xfrm>
          <a:off x="3746500" y="158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2830</xdr:rowOff>
    </xdr:from>
    <xdr:ext cx="534377" cy="259045"/>
    <xdr:sp macro="" textlink="">
      <xdr:nvSpPr>
        <xdr:cNvPr id="249" name="テキスト ボックス 248"/>
        <xdr:cNvSpPr txBox="1"/>
      </xdr:nvSpPr>
      <xdr:spPr>
        <a:xfrm>
          <a:off x="3530111" y="156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115094</xdr:rowOff>
    </xdr:from>
    <xdr:to>
      <xdr:col>15</xdr:col>
      <xdr:colOff>101600</xdr:colOff>
      <xdr:row>93</xdr:row>
      <xdr:rowOff>45244</xdr:rowOff>
    </xdr:to>
    <xdr:sp macro="" textlink="">
      <xdr:nvSpPr>
        <xdr:cNvPr id="250" name="楕円 249"/>
        <xdr:cNvSpPr/>
      </xdr:nvSpPr>
      <xdr:spPr>
        <a:xfrm>
          <a:off x="2857500" y="158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61771</xdr:rowOff>
    </xdr:from>
    <xdr:ext cx="534377" cy="259045"/>
    <xdr:sp macro="" textlink="">
      <xdr:nvSpPr>
        <xdr:cNvPr id="251" name="テキスト ボックス 250"/>
        <xdr:cNvSpPr txBox="1"/>
      </xdr:nvSpPr>
      <xdr:spPr>
        <a:xfrm>
          <a:off x="2641111" y="156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123780</xdr:rowOff>
    </xdr:from>
    <xdr:to>
      <xdr:col>10</xdr:col>
      <xdr:colOff>165100</xdr:colOff>
      <xdr:row>94</xdr:row>
      <xdr:rowOff>53930</xdr:rowOff>
    </xdr:to>
    <xdr:sp macro="" textlink="">
      <xdr:nvSpPr>
        <xdr:cNvPr id="252" name="楕円 251"/>
        <xdr:cNvSpPr/>
      </xdr:nvSpPr>
      <xdr:spPr>
        <a:xfrm>
          <a:off x="1968500" y="160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70457</xdr:rowOff>
    </xdr:from>
    <xdr:ext cx="534377" cy="259045"/>
    <xdr:sp macro="" textlink="">
      <xdr:nvSpPr>
        <xdr:cNvPr id="253" name="テキスト ボックス 252"/>
        <xdr:cNvSpPr txBox="1"/>
      </xdr:nvSpPr>
      <xdr:spPr>
        <a:xfrm>
          <a:off x="1752111" y="158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50857</xdr:rowOff>
    </xdr:from>
    <xdr:to>
      <xdr:col>6</xdr:col>
      <xdr:colOff>38100</xdr:colOff>
      <xdr:row>94</xdr:row>
      <xdr:rowOff>152457</xdr:rowOff>
    </xdr:to>
    <xdr:sp macro="" textlink="">
      <xdr:nvSpPr>
        <xdr:cNvPr id="254" name="楕円 253"/>
        <xdr:cNvSpPr/>
      </xdr:nvSpPr>
      <xdr:spPr>
        <a:xfrm>
          <a:off x="1079500" y="161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168984</xdr:rowOff>
    </xdr:from>
    <xdr:ext cx="534377" cy="259045"/>
    <xdr:sp macro="" textlink="">
      <xdr:nvSpPr>
        <xdr:cNvPr id="255" name="テキスト ボックス 254"/>
        <xdr:cNvSpPr txBox="1"/>
      </xdr:nvSpPr>
      <xdr:spPr>
        <a:xfrm>
          <a:off x="863111" y="159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31207</xdr:rowOff>
    </xdr:from>
    <xdr:to>
      <xdr:col>55</xdr:col>
      <xdr:colOff>0</xdr:colOff>
      <xdr:row>38</xdr:row>
      <xdr:rowOff>52815</xdr:rowOff>
    </xdr:to>
    <xdr:cxnSp macro="">
      <xdr:nvCxnSpPr>
        <xdr:cNvPr id="286" name="直線コネクタ 285"/>
        <xdr:cNvCxnSpPr/>
      </xdr:nvCxnSpPr>
      <xdr:spPr>
        <a:xfrm flipV="1">
          <a:off x="9639300" y="6546307"/>
          <a:ext cx="8382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52815</xdr:rowOff>
    </xdr:from>
    <xdr:to>
      <xdr:col>50</xdr:col>
      <xdr:colOff>114300</xdr:colOff>
      <xdr:row>38</xdr:row>
      <xdr:rowOff>87027</xdr:rowOff>
    </xdr:to>
    <xdr:cxnSp macro="">
      <xdr:nvCxnSpPr>
        <xdr:cNvPr id="289" name="直線コネクタ 288"/>
        <xdr:cNvCxnSpPr/>
      </xdr:nvCxnSpPr>
      <xdr:spPr>
        <a:xfrm flipV="1">
          <a:off x="8750300" y="6567915"/>
          <a:ext cx="889000" cy="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87027</xdr:rowOff>
    </xdr:from>
    <xdr:to>
      <xdr:col>45</xdr:col>
      <xdr:colOff>177800</xdr:colOff>
      <xdr:row>38</xdr:row>
      <xdr:rowOff>94558</xdr:rowOff>
    </xdr:to>
    <xdr:cxnSp macro="">
      <xdr:nvCxnSpPr>
        <xdr:cNvPr id="292" name="直線コネクタ 291"/>
        <xdr:cNvCxnSpPr/>
      </xdr:nvCxnSpPr>
      <xdr:spPr>
        <a:xfrm flipV="1">
          <a:off x="7861300" y="6602127"/>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94558</xdr:rowOff>
    </xdr:from>
    <xdr:to>
      <xdr:col>41</xdr:col>
      <xdr:colOff>50800</xdr:colOff>
      <xdr:row>38</xdr:row>
      <xdr:rowOff>103183</xdr:rowOff>
    </xdr:to>
    <xdr:cxnSp macro="">
      <xdr:nvCxnSpPr>
        <xdr:cNvPr id="295" name="直線コネクタ 294"/>
        <xdr:cNvCxnSpPr/>
      </xdr:nvCxnSpPr>
      <xdr:spPr>
        <a:xfrm flipV="1">
          <a:off x="6972300" y="6609658"/>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140318</xdr:rowOff>
    </xdr:from>
    <xdr:ext cx="534377" cy="259045"/>
    <xdr:sp macro="" textlink="">
      <xdr:nvSpPr>
        <xdr:cNvPr id="299" name="テキスト ボックス 298"/>
        <xdr:cNvSpPr txBox="1"/>
      </xdr:nvSpPr>
      <xdr:spPr>
        <a:xfrm>
          <a:off x="6705111" y="63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151857</xdr:rowOff>
    </xdr:from>
    <xdr:to>
      <xdr:col>55</xdr:col>
      <xdr:colOff>50800</xdr:colOff>
      <xdr:row>38</xdr:row>
      <xdr:rowOff>82007</xdr:rowOff>
    </xdr:to>
    <xdr:sp macro="" textlink="">
      <xdr:nvSpPr>
        <xdr:cNvPr id="305" name="楕円 304"/>
        <xdr:cNvSpPr/>
      </xdr:nvSpPr>
      <xdr:spPr>
        <a:xfrm>
          <a:off x="10426700" y="64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78944</xdr:rowOff>
    </xdr:from>
    <xdr:ext cx="534377" cy="259045"/>
    <xdr:sp macro="" textlink="">
      <xdr:nvSpPr>
        <xdr:cNvPr id="306" name="補助費等該当値テキスト"/>
        <xdr:cNvSpPr txBox="1"/>
      </xdr:nvSpPr>
      <xdr:spPr>
        <a:xfrm>
          <a:off x="10528300" y="64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2015</xdr:rowOff>
    </xdr:from>
    <xdr:to>
      <xdr:col>50</xdr:col>
      <xdr:colOff>165100</xdr:colOff>
      <xdr:row>38</xdr:row>
      <xdr:rowOff>103615</xdr:rowOff>
    </xdr:to>
    <xdr:sp macro="" textlink="">
      <xdr:nvSpPr>
        <xdr:cNvPr id="307" name="楕円 306"/>
        <xdr:cNvSpPr/>
      </xdr:nvSpPr>
      <xdr:spPr>
        <a:xfrm>
          <a:off x="9588500" y="6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94742</xdr:rowOff>
    </xdr:from>
    <xdr:ext cx="534377" cy="259045"/>
    <xdr:sp macro="" textlink="">
      <xdr:nvSpPr>
        <xdr:cNvPr id="308" name="テキスト ボックス 307"/>
        <xdr:cNvSpPr txBox="1"/>
      </xdr:nvSpPr>
      <xdr:spPr>
        <a:xfrm>
          <a:off x="9372111" y="66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36227</xdr:rowOff>
    </xdr:from>
    <xdr:to>
      <xdr:col>46</xdr:col>
      <xdr:colOff>38100</xdr:colOff>
      <xdr:row>38</xdr:row>
      <xdr:rowOff>137827</xdr:rowOff>
    </xdr:to>
    <xdr:sp macro="" textlink="">
      <xdr:nvSpPr>
        <xdr:cNvPr id="309" name="楕円 308"/>
        <xdr:cNvSpPr/>
      </xdr:nvSpPr>
      <xdr:spPr>
        <a:xfrm>
          <a:off x="8699500" y="65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128954</xdr:rowOff>
    </xdr:from>
    <xdr:ext cx="534377" cy="259045"/>
    <xdr:sp macro="" textlink="">
      <xdr:nvSpPr>
        <xdr:cNvPr id="310" name="テキスト ボックス 309"/>
        <xdr:cNvSpPr txBox="1"/>
      </xdr:nvSpPr>
      <xdr:spPr>
        <a:xfrm>
          <a:off x="8483111" y="66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43758</xdr:rowOff>
    </xdr:from>
    <xdr:to>
      <xdr:col>41</xdr:col>
      <xdr:colOff>101600</xdr:colOff>
      <xdr:row>38</xdr:row>
      <xdr:rowOff>145358</xdr:rowOff>
    </xdr:to>
    <xdr:sp macro="" textlink="">
      <xdr:nvSpPr>
        <xdr:cNvPr id="311" name="楕円 310"/>
        <xdr:cNvSpPr/>
      </xdr:nvSpPr>
      <xdr:spPr>
        <a:xfrm>
          <a:off x="7810500" y="6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136485</xdr:rowOff>
    </xdr:from>
    <xdr:ext cx="534377" cy="259045"/>
    <xdr:sp macro="" textlink="">
      <xdr:nvSpPr>
        <xdr:cNvPr id="312" name="テキスト ボックス 311"/>
        <xdr:cNvSpPr txBox="1"/>
      </xdr:nvSpPr>
      <xdr:spPr>
        <a:xfrm>
          <a:off x="7594111" y="66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52383</xdr:rowOff>
    </xdr:from>
    <xdr:to>
      <xdr:col>36</xdr:col>
      <xdr:colOff>165100</xdr:colOff>
      <xdr:row>38</xdr:row>
      <xdr:rowOff>153983</xdr:rowOff>
    </xdr:to>
    <xdr:sp macro="" textlink="">
      <xdr:nvSpPr>
        <xdr:cNvPr id="313" name="楕円 312"/>
        <xdr:cNvSpPr/>
      </xdr:nvSpPr>
      <xdr:spPr>
        <a:xfrm>
          <a:off x="6921500" y="65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145110</xdr:rowOff>
    </xdr:from>
    <xdr:ext cx="534377" cy="259045"/>
    <xdr:sp macro="" textlink="">
      <xdr:nvSpPr>
        <xdr:cNvPr id="314" name="テキスト ボックス 313"/>
        <xdr:cNvSpPr txBox="1"/>
      </xdr:nvSpPr>
      <xdr:spPr>
        <a:xfrm>
          <a:off x="6705111" y="666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91697</xdr:rowOff>
    </xdr:from>
    <xdr:to>
      <xdr:col>55</xdr:col>
      <xdr:colOff>0</xdr:colOff>
      <xdr:row>58</xdr:row>
      <xdr:rowOff>101067</xdr:rowOff>
    </xdr:to>
    <xdr:cxnSp macro="">
      <xdr:nvCxnSpPr>
        <xdr:cNvPr id="341" name="直線コネクタ 340"/>
        <xdr:cNvCxnSpPr/>
      </xdr:nvCxnSpPr>
      <xdr:spPr>
        <a:xfrm flipV="1">
          <a:off x="9639300" y="10035797"/>
          <a:ext cx="8382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97978</xdr:rowOff>
    </xdr:from>
    <xdr:to>
      <xdr:col>50</xdr:col>
      <xdr:colOff>114300</xdr:colOff>
      <xdr:row>58</xdr:row>
      <xdr:rowOff>101067</xdr:rowOff>
    </xdr:to>
    <xdr:cxnSp macro="">
      <xdr:nvCxnSpPr>
        <xdr:cNvPr id="344" name="直線コネクタ 343"/>
        <xdr:cNvCxnSpPr/>
      </xdr:nvCxnSpPr>
      <xdr:spPr>
        <a:xfrm>
          <a:off x="8750300" y="10042078"/>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93184</xdr:rowOff>
    </xdr:from>
    <xdr:to>
      <xdr:col>45</xdr:col>
      <xdr:colOff>177800</xdr:colOff>
      <xdr:row>58</xdr:row>
      <xdr:rowOff>97978</xdr:rowOff>
    </xdr:to>
    <xdr:cxnSp macro="">
      <xdr:nvCxnSpPr>
        <xdr:cNvPr id="347" name="直線コネクタ 346"/>
        <xdr:cNvCxnSpPr/>
      </xdr:nvCxnSpPr>
      <xdr:spPr>
        <a:xfrm>
          <a:off x="7861300" y="10037284"/>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48351</xdr:rowOff>
    </xdr:from>
    <xdr:to>
      <xdr:col>41</xdr:col>
      <xdr:colOff>50800</xdr:colOff>
      <xdr:row>58</xdr:row>
      <xdr:rowOff>93184</xdr:rowOff>
    </xdr:to>
    <xdr:cxnSp macro="">
      <xdr:nvCxnSpPr>
        <xdr:cNvPr id="350" name="直線コネクタ 349"/>
        <xdr:cNvCxnSpPr/>
      </xdr:nvCxnSpPr>
      <xdr:spPr>
        <a:xfrm>
          <a:off x="6972300" y="9992451"/>
          <a:ext cx="8890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103715</xdr:rowOff>
    </xdr:from>
    <xdr:ext cx="534377" cy="259045"/>
    <xdr:sp macro="" textlink="">
      <xdr:nvSpPr>
        <xdr:cNvPr id="354" name="テキスト ボックス 353"/>
        <xdr:cNvSpPr txBox="1"/>
      </xdr:nvSpPr>
      <xdr:spPr>
        <a:xfrm>
          <a:off x="6705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40897</xdr:rowOff>
    </xdr:from>
    <xdr:to>
      <xdr:col>55</xdr:col>
      <xdr:colOff>50800</xdr:colOff>
      <xdr:row>58</xdr:row>
      <xdr:rowOff>142497</xdr:rowOff>
    </xdr:to>
    <xdr:sp macro="" textlink="">
      <xdr:nvSpPr>
        <xdr:cNvPr id="360" name="楕円 359"/>
        <xdr:cNvSpPr/>
      </xdr:nvSpPr>
      <xdr:spPr>
        <a:xfrm>
          <a:off x="10426700" y="99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50267</xdr:rowOff>
    </xdr:from>
    <xdr:to>
      <xdr:col>50</xdr:col>
      <xdr:colOff>165100</xdr:colOff>
      <xdr:row>58</xdr:row>
      <xdr:rowOff>151867</xdr:rowOff>
    </xdr:to>
    <xdr:sp macro="" textlink="">
      <xdr:nvSpPr>
        <xdr:cNvPr id="362" name="楕円 361"/>
        <xdr:cNvSpPr/>
      </xdr:nvSpPr>
      <xdr:spPr>
        <a:xfrm>
          <a:off x="9588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142994</xdr:rowOff>
    </xdr:from>
    <xdr:ext cx="534377" cy="259045"/>
    <xdr:sp macro="" textlink="">
      <xdr:nvSpPr>
        <xdr:cNvPr id="363" name="テキスト ボックス 362"/>
        <xdr:cNvSpPr txBox="1"/>
      </xdr:nvSpPr>
      <xdr:spPr>
        <a:xfrm>
          <a:off x="9372111" y="100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47178</xdr:rowOff>
    </xdr:from>
    <xdr:to>
      <xdr:col>46</xdr:col>
      <xdr:colOff>38100</xdr:colOff>
      <xdr:row>58</xdr:row>
      <xdr:rowOff>148778</xdr:rowOff>
    </xdr:to>
    <xdr:sp macro="" textlink="">
      <xdr:nvSpPr>
        <xdr:cNvPr id="364" name="楕円 363"/>
        <xdr:cNvSpPr/>
      </xdr:nvSpPr>
      <xdr:spPr>
        <a:xfrm>
          <a:off x="8699500" y="99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139905</xdr:rowOff>
    </xdr:from>
    <xdr:ext cx="534377" cy="259045"/>
    <xdr:sp macro="" textlink="">
      <xdr:nvSpPr>
        <xdr:cNvPr id="365" name="テキスト ボックス 364"/>
        <xdr:cNvSpPr txBox="1"/>
      </xdr:nvSpPr>
      <xdr:spPr>
        <a:xfrm>
          <a:off x="8483111" y="100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42384</xdr:rowOff>
    </xdr:from>
    <xdr:to>
      <xdr:col>41</xdr:col>
      <xdr:colOff>101600</xdr:colOff>
      <xdr:row>58</xdr:row>
      <xdr:rowOff>143984</xdr:rowOff>
    </xdr:to>
    <xdr:sp macro="" textlink="">
      <xdr:nvSpPr>
        <xdr:cNvPr id="366" name="楕円 365"/>
        <xdr:cNvSpPr/>
      </xdr:nvSpPr>
      <xdr:spPr>
        <a:xfrm>
          <a:off x="7810500" y="99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135111</xdr:rowOff>
    </xdr:from>
    <xdr:ext cx="534377" cy="259045"/>
    <xdr:sp macro="" textlink="">
      <xdr:nvSpPr>
        <xdr:cNvPr id="367" name="テキスト ボックス 366"/>
        <xdr:cNvSpPr txBox="1"/>
      </xdr:nvSpPr>
      <xdr:spPr>
        <a:xfrm>
          <a:off x="7594111" y="1007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169001</xdr:rowOff>
    </xdr:from>
    <xdr:to>
      <xdr:col>36</xdr:col>
      <xdr:colOff>165100</xdr:colOff>
      <xdr:row>58</xdr:row>
      <xdr:rowOff>99151</xdr:rowOff>
    </xdr:to>
    <xdr:sp macro="" textlink="">
      <xdr:nvSpPr>
        <xdr:cNvPr id="368" name="楕円 367"/>
        <xdr:cNvSpPr/>
      </xdr:nvSpPr>
      <xdr:spPr>
        <a:xfrm>
          <a:off x="6921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115678</xdr:rowOff>
    </xdr:from>
    <xdr:ext cx="534377" cy="259045"/>
    <xdr:sp macro="" textlink="">
      <xdr:nvSpPr>
        <xdr:cNvPr id="369" name="テキスト ボックス 368"/>
        <xdr:cNvSpPr txBox="1"/>
      </xdr:nvSpPr>
      <xdr:spPr>
        <a:xfrm>
          <a:off x="6705111" y="97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163768</xdr:rowOff>
    </xdr:from>
    <xdr:to>
      <xdr:col>55</xdr:col>
      <xdr:colOff>0</xdr:colOff>
      <xdr:row>79</xdr:row>
      <xdr:rowOff>9212</xdr:rowOff>
    </xdr:to>
    <xdr:cxnSp macro="">
      <xdr:nvCxnSpPr>
        <xdr:cNvPr id="398" name="直線コネクタ 397"/>
        <xdr:cNvCxnSpPr/>
      </xdr:nvCxnSpPr>
      <xdr:spPr>
        <a:xfrm flipV="1">
          <a:off x="9639300" y="13536868"/>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2780</xdr:rowOff>
    </xdr:from>
    <xdr:to>
      <xdr:col>50</xdr:col>
      <xdr:colOff>114300</xdr:colOff>
      <xdr:row>79</xdr:row>
      <xdr:rowOff>9212</xdr:rowOff>
    </xdr:to>
    <xdr:cxnSp macro="">
      <xdr:nvCxnSpPr>
        <xdr:cNvPr id="401" name="直線コネクタ 400"/>
        <xdr:cNvCxnSpPr/>
      </xdr:nvCxnSpPr>
      <xdr:spPr>
        <a:xfrm>
          <a:off x="8750300" y="13547330"/>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136085</xdr:rowOff>
    </xdr:from>
    <xdr:to>
      <xdr:col>45</xdr:col>
      <xdr:colOff>177800</xdr:colOff>
      <xdr:row>79</xdr:row>
      <xdr:rowOff>2780</xdr:rowOff>
    </xdr:to>
    <xdr:cxnSp macro="">
      <xdr:nvCxnSpPr>
        <xdr:cNvPr id="404" name="直線コネクタ 403"/>
        <xdr:cNvCxnSpPr/>
      </xdr:nvCxnSpPr>
      <xdr:spPr>
        <a:xfrm>
          <a:off x="7861300" y="13509185"/>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112519</xdr:rowOff>
    </xdr:from>
    <xdr:to>
      <xdr:col>41</xdr:col>
      <xdr:colOff>50800</xdr:colOff>
      <xdr:row>78</xdr:row>
      <xdr:rowOff>136085</xdr:rowOff>
    </xdr:to>
    <xdr:cxnSp macro="">
      <xdr:nvCxnSpPr>
        <xdr:cNvPr id="407" name="直線コネクタ 406"/>
        <xdr:cNvCxnSpPr/>
      </xdr:nvCxnSpPr>
      <xdr:spPr>
        <a:xfrm>
          <a:off x="6972300" y="13485619"/>
          <a:ext cx="889000" cy="2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1" name="テキスト ボックス 410"/>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112968</xdr:rowOff>
    </xdr:from>
    <xdr:to>
      <xdr:col>55</xdr:col>
      <xdr:colOff>50800</xdr:colOff>
      <xdr:row>79</xdr:row>
      <xdr:rowOff>43118</xdr:rowOff>
    </xdr:to>
    <xdr:sp macro="" textlink="">
      <xdr:nvSpPr>
        <xdr:cNvPr id="417" name="楕円 416"/>
        <xdr:cNvSpPr/>
      </xdr:nvSpPr>
      <xdr:spPr>
        <a:xfrm>
          <a:off x="10426700" y="134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27895</xdr:rowOff>
    </xdr:from>
    <xdr:ext cx="534377" cy="259045"/>
    <xdr:sp macro="" textlink="">
      <xdr:nvSpPr>
        <xdr:cNvPr id="418" name="普通建設事業費 （ うち新規整備　）該当値テキスト"/>
        <xdr:cNvSpPr txBox="1"/>
      </xdr:nvSpPr>
      <xdr:spPr>
        <a:xfrm>
          <a:off x="10528300" y="134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129862</xdr:rowOff>
    </xdr:from>
    <xdr:to>
      <xdr:col>50</xdr:col>
      <xdr:colOff>165100</xdr:colOff>
      <xdr:row>79</xdr:row>
      <xdr:rowOff>60012</xdr:rowOff>
    </xdr:to>
    <xdr:sp macro="" textlink="">
      <xdr:nvSpPr>
        <xdr:cNvPr id="419" name="楕円 418"/>
        <xdr:cNvSpPr/>
      </xdr:nvSpPr>
      <xdr:spPr>
        <a:xfrm>
          <a:off x="9588500" y="135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51139</xdr:rowOff>
    </xdr:from>
    <xdr:ext cx="469744" cy="259045"/>
    <xdr:sp macro="" textlink="">
      <xdr:nvSpPr>
        <xdr:cNvPr id="420" name="テキスト ボックス 419"/>
        <xdr:cNvSpPr txBox="1"/>
      </xdr:nvSpPr>
      <xdr:spPr>
        <a:xfrm>
          <a:off x="9404428" y="1359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123430</xdr:rowOff>
    </xdr:from>
    <xdr:to>
      <xdr:col>46</xdr:col>
      <xdr:colOff>38100</xdr:colOff>
      <xdr:row>79</xdr:row>
      <xdr:rowOff>53580</xdr:rowOff>
    </xdr:to>
    <xdr:sp macro="" textlink="">
      <xdr:nvSpPr>
        <xdr:cNvPr id="421" name="楕円 420"/>
        <xdr:cNvSpPr/>
      </xdr:nvSpPr>
      <xdr:spPr>
        <a:xfrm>
          <a:off x="8699500" y="134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44707</xdr:rowOff>
    </xdr:from>
    <xdr:ext cx="534377" cy="259045"/>
    <xdr:sp macro="" textlink="">
      <xdr:nvSpPr>
        <xdr:cNvPr id="422" name="テキスト ボックス 421"/>
        <xdr:cNvSpPr txBox="1"/>
      </xdr:nvSpPr>
      <xdr:spPr>
        <a:xfrm>
          <a:off x="8483111" y="135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85285</xdr:rowOff>
    </xdr:from>
    <xdr:to>
      <xdr:col>41</xdr:col>
      <xdr:colOff>101600</xdr:colOff>
      <xdr:row>79</xdr:row>
      <xdr:rowOff>15435</xdr:rowOff>
    </xdr:to>
    <xdr:sp macro="" textlink="">
      <xdr:nvSpPr>
        <xdr:cNvPr id="423" name="楕円 422"/>
        <xdr:cNvSpPr/>
      </xdr:nvSpPr>
      <xdr:spPr>
        <a:xfrm>
          <a:off x="7810500" y="134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6562</xdr:rowOff>
    </xdr:from>
    <xdr:ext cx="534377" cy="259045"/>
    <xdr:sp macro="" textlink="">
      <xdr:nvSpPr>
        <xdr:cNvPr id="424" name="テキスト ボックス 423"/>
        <xdr:cNvSpPr txBox="1"/>
      </xdr:nvSpPr>
      <xdr:spPr>
        <a:xfrm>
          <a:off x="7594111" y="135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61719</xdr:rowOff>
    </xdr:from>
    <xdr:to>
      <xdr:col>36</xdr:col>
      <xdr:colOff>165100</xdr:colOff>
      <xdr:row>78</xdr:row>
      <xdr:rowOff>163319</xdr:rowOff>
    </xdr:to>
    <xdr:sp macro="" textlink="">
      <xdr:nvSpPr>
        <xdr:cNvPr id="425" name="楕円 424"/>
        <xdr:cNvSpPr/>
      </xdr:nvSpPr>
      <xdr:spPr>
        <a:xfrm>
          <a:off x="6921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154446</xdr:rowOff>
    </xdr:from>
    <xdr:ext cx="534377" cy="259045"/>
    <xdr:sp macro="" textlink="">
      <xdr:nvSpPr>
        <xdr:cNvPr id="426" name="テキスト ボックス 425"/>
        <xdr:cNvSpPr txBox="1"/>
      </xdr:nvSpPr>
      <xdr:spPr>
        <a:xfrm>
          <a:off x="6705111" y="135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50505</xdr:rowOff>
    </xdr:from>
    <xdr:to>
      <xdr:col>55</xdr:col>
      <xdr:colOff>0</xdr:colOff>
      <xdr:row>99</xdr:row>
      <xdr:rowOff>53911</xdr:rowOff>
    </xdr:to>
    <xdr:cxnSp macro="">
      <xdr:nvCxnSpPr>
        <xdr:cNvPr id="457" name="直線コネクタ 456"/>
        <xdr:cNvCxnSpPr/>
      </xdr:nvCxnSpPr>
      <xdr:spPr>
        <a:xfrm flipV="1">
          <a:off x="9639300" y="17024055"/>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53911</xdr:rowOff>
    </xdr:from>
    <xdr:to>
      <xdr:col>50</xdr:col>
      <xdr:colOff>114300</xdr:colOff>
      <xdr:row>99</xdr:row>
      <xdr:rowOff>57166</xdr:rowOff>
    </xdr:to>
    <xdr:cxnSp macro="">
      <xdr:nvCxnSpPr>
        <xdr:cNvPr id="460" name="直線コネクタ 459"/>
        <xdr:cNvCxnSpPr/>
      </xdr:nvCxnSpPr>
      <xdr:spPr>
        <a:xfrm flipV="1">
          <a:off x="8750300" y="17027461"/>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57166</xdr:rowOff>
    </xdr:from>
    <xdr:to>
      <xdr:col>45</xdr:col>
      <xdr:colOff>177800</xdr:colOff>
      <xdr:row>99</xdr:row>
      <xdr:rowOff>74946</xdr:rowOff>
    </xdr:to>
    <xdr:cxnSp macro="">
      <xdr:nvCxnSpPr>
        <xdr:cNvPr id="463" name="直線コネクタ 462"/>
        <xdr:cNvCxnSpPr/>
      </xdr:nvCxnSpPr>
      <xdr:spPr>
        <a:xfrm flipV="1">
          <a:off x="7861300" y="17030716"/>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4947</xdr:rowOff>
    </xdr:from>
    <xdr:to>
      <xdr:col>41</xdr:col>
      <xdr:colOff>50800</xdr:colOff>
      <xdr:row>99</xdr:row>
      <xdr:rowOff>74946</xdr:rowOff>
    </xdr:to>
    <xdr:cxnSp macro="">
      <xdr:nvCxnSpPr>
        <xdr:cNvPr id="466" name="直線コネクタ 465"/>
        <xdr:cNvCxnSpPr/>
      </xdr:nvCxnSpPr>
      <xdr:spPr>
        <a:xfrm>
          <a:off x="6972300" y="16978497"/>
          <a:ext cx="889000" cy="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89109</xdr:rowOff>
    </xdr:from>
    <xdr:ext cx="534377" cy="259045"/>
    <xdr:sp macro="" textlink="">
      <xdr:nvSpPr>
        <xdr:cNvPr id="470" name="テキスト ボックス 469"/>
        <xdr:cNvSpPr txBox="1"/>
      </xdr:nvSpPr>
      <xdr:spPr>
        <a:xfrm>
          <a:off x="6705111" y="170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171155</xdr:rowOff>
    </xdr:from>
    <xdr:to>
      <xdr:col>55</xdr:col>
      <xdr:colOff>50800</xdr:colOff>
      <xdr:row>99</xdr:row>
      <xdr:rowOff>101305</xdr:rowOff>
    </xdr:to>
    <xdr:sp macro="" textlink="">
      <xdr:nvSpPr>
        <xdr:cNvPr id="476" name="楕円 475"/>
        <xdr:cNvSpPr/>
      </xdr:nvSpPr>
      <xdr:spPr>
        <a:xfrm>
          <a:off x="10426700" y="169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3111</xdr:rowOff>
    </xdr:from>
    <xdr:to>
      <xdr:col>50</xdr:col>
      <xdr:colOff>165100</xdr:colOff>
      <xdr:row>99</xdr:row>
      <xdr:rowOff>104711</xdr:rowOff>
    </xdr:to>
    <xdr:sp macro="" textlink="">
      <xdr:nvSpPr>
        <xdr:cNvPr id="478" name="楕円 477"/>
        <xdr:cNvSpPr/>
      </xdr:nvSpPr>
      <xdr:spPr>
        <a:xfrm>
          <a:off x="9588500" y="169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95838</xdr:rowOff>
    </xdr:from>
    <xdr:ext cx="534377" cy="259045"/>
    <xdr:sp macro="" textlink="">
      <xdr:nvSpPr>
        <xdr:cNvPr id="479" name="テキスト ボックス 478"/>
        <xdr:cNvSpPr txBox="1"/>
      </xdr:nvSpPr>
      <xdr:spPr>
        <a:xfrm>
          <a:off x="9372111" y="170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6366</xdr:rowOff>
    </xdr:from>
    <xdr:to>
      <xdr:col>46</xdr:col>
      <xdr:colOff>38100</xdr:colOff>
      <xdr:row>99</xdr:row>
      <xdr:rowOff>107966</xdr:rowOff>
    </xdr:to>
    <xdr:sp macro="" textlink="">
      <xdr:nvSpPr>
        <xdr:cNvPr id="480" name="楕円 479"/>
        <xdr:cNvSpPr/>
      </xdr:nvSpPr>
      <xdr:spPr>
        <a:xfrm>
          <a:off x="8699500" y="16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99093</xdr:rowOff>
    </xdr:from>
    <xdr:ext cx="534377" cy="259045"/>
    <xdr:sp macro="" textlink="">
      <xdr:nvSpPr>
        <xdr:cNvPr id="481" name="テキスト ボックス 480"/>
        <xdr:cNvSpPr txBox="1"/>
      </xdr:nvSpPr>
      <xdr:spPr>
        <a:xfrm>
          <a:off x="8483111" y="17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24146</xdr:rowOff>
    </xdr:from>
    <xdr:to>
      <xdr:col>41</xdr:col>
      <xdr:colOff>101600</xdr:colOff>
      <xdr:row>99</xdr:row>
      <xdr:rowOff>125746</xdr:rowOff>
    </xdr:to>
    <xdr:sp macro="" textlink="">
      <xdr:nvSpPr>
        <xdr:cNvPr id="482" name="楕円 481"/>
        <xdr:cNvSpPr/>
      </xdr:nvSpPr>
      <xdr:spPr>
        <a:xfrm>
          <a:off x="7810500" y="169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116873</xdr:rowOff>
    </xdr:from>
    <xdr:ext cx="534377" cy="259045"/>
    <xdr:sp macro="" textlink="">
      <xdr:nvSpPr>
        <xdr:cNvPr id="483" name="テキスト ボックス 482"/>
        <xdr:cNvSpPr txBox="1"/>
      </xdr:nvSpPr>
      <xdr:spPr>
        <a:xfrm>
          <a:off x="7594111" y="170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125597</xdr:rowOff>
    </xdr:from>
    <xdr:to>
      <xdr:col>36</xdr:col>
      <xdr:colOff>165100</xdr:colOff>
      <xdr:row>99</xdr:row>
      <xdr:rowOff>55747</xdr:rowOff>
    </xdr:to>
    <xdr:sp macro="" textlink="">
      <xdr:nvSpPr>
        <xdr:cNvPr id="484" name="楕円 483"/>
        <xdr:cNvSpPr/>
      </xdr:nvSpPr>
      <xdr:spPr>
        <a:xfrm>
          <a:off x="6921500" y="169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72274</xdr:rowOff>
    </xdr:from>
    <xdr:ext cx="534377" cy="259045"/>
    <xdr:sp macro="" textlink="">
      <xdr:nvSpPr>
        <xdr:cNvPr id="485" name="テキスト ボックス 484"/>
        <xdr:cNvSpPr txBox="1"/>
      </xdr:nvSpPr>
      <xdr:spPr>
        <a:xfrm>
          <a:off x="6705111" y="167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50426</xdr:rowOff>
    </xdr:from>
    <xdr:to>
      <xdr:col>85</xdr:col>
      <xdr:colOff>127000</xdr:colOff>
      <xdr:row>39</xdr:row>
      <xdr:rowOff>80351</xdr:rowOff>
    </xdr:to>
    <xdr:cxnSp macro="">
      <xdr:nvCxnSpPr>
        <xdr:cNvPr id="516" name="直線コネクタ 515"/>
        <xdr:cNvCxnSpPr/>
      </xdr:nvCxnSpPr>
      <xdr:spPr>
        <a:xfrm flipV="1">
          <a:off x="15481300" y="6736976"/>
          <a:ext cx="8382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32149</xdr:rowOff>
    </xdr:from>
    <xdr:to>
      <xdr:col>81</xdr:col>
      <xdr:colOff>50800</xdr:colOff>
      <xdr:row>39</xdr:row>
      <xdr:rowOff>80351</xdr:rowOff>
    </xdr:to>
    <xdr:cxnSp macro="">
      <xdr:nvCxnSpPr>
        <xdr:cNvPr id="519" name="直線コネクタ 518"/>
        <xdr:cNvCxnSpPr/>
      </xdr:nvCxnSpPr>
      <xdr:spPr>
        <a:xfrm>
          <a:off x="14592300" y="6718699"/>
          <a:ext cx="8890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32149</xdr:rowOff>
    </xdr:from>
    <xdr:to>
      <xdr:col>76</xdr:col>
      <xdr:colOff>114300</xdr:colOff>
      <xdr:row>39</xdr:row>
      <xdr:rowOff>91160</xdr:rowOff>
    </xdr:to>
    <xdr:cxnSp macro="">
      <xdr:nvCxnSpPr>
        <xdr:cNvPr id="522" name="直線コネクタ 521"/>
        <xdr:cNvCxnSpPr/>
      </xdr:nvCxnSpPr>
      <xdr:spPr>
        <a:xfrm flipV="1">
          <a:off x="13703300" y="6718699"/>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84357</xdr:rowOff>
    </xdr:from>
    <xdr:to>
      <xdr:col>71</xdr:col>
      <xdr:colOff>177800</xdr:colOff>
      <xdr:row>39</xdr:row>
      <xdr:rowOff>91160</xdr:rowOff>
    </xdr:to>
    <xdr:cxnSp macro="">
      <xdr:nvCxnSpPr>
        <xdr:cNvPr id="525" name="直線コネクタ 524"/>
        <xdr:cNvCxnSpPr/>
      </xdr:nvCxnSpPr>
      <xdr:spPr>
        <a:xfrm>
          <a:off x="12814300" y="6770907"/>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171076</xdr:rowOff>
    </xdr:from>
    <xdr:to>
      <xdr:col>85</xdr:col>
      <xdr:colOff>177800</xdr:colOff>
      <xdr:row>39</xdr:row>
      <xdr:rowOff>101226</xdr:rowOff>
    </xdr:to>
    <xdr:sp macro="" textlink="">
      <xdr:nvSpPr>
        <xdr:cNvPr id="535" name="楕円 534"/>
        <xdr:cNvSpPr/>
      </xdr:nvSpPr>
      <xdr:spPr>
        <a:xfrm>
          <a:off x="16268700" y="66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97241</xdr:rowOff>
    </xdr:from>
    <xdr:ext cx="469744" cy="259045"/>
    <xdr:sp macro="" textlink="">
      <xdr:nvSpPr>
        <xdr:cNvPr id="536" name="災害復旧事業費該当値テキスト"/>
        <xdr:cNvSpPr txBox="1"/>
      </xdr:nvSpPr>
      <xdr:spPr>
        <a:xfrm>
          <a:off x="16370300" y="66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29551</xdr:rowOff>
    </xdr:from>
    <xdr:to>
      <xdr:col>81</xdr:col>
      <xdr:colOff>101600</xdr:colOff>
      <xdr:row>39</xdr:row>
      <xdr:rowOff>131151</xdr:rowOff>
    </xdr:to>
    <xdr:sp macro="" textlink="">
      <xdr:nvSpPr>
        <xdr:cNvPr id="537" name="楕円 536"/>
        <xdr:cNvSpPr/>
      </xdr:nvSpPr>
      <xdr:spPr>
        <a:xfrm>
          <a:off x="15430500" y="67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122278</xdr:rowOff>
    </xdr:from>
    <xdr:ext cx="469744" cy="259045"/>
    <xdr:sp macro="" textlink="">
      <xdr:nvSpPr>
        <xdr:cNvPr id="538" name="テキスト ボックス 537"/>
        <xdr:cNvSpPr txBox="1"/>
      </xdr:nvSpPr>
      <xdr:spPr>
        <a:xfrm>
          <a:off x="15246428" y="68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152799</xdr:rowOff>
    </xdr:from>
    <xdr:to>
      <xdr:col>76</xdr:col>
      <xdr:colOff>165100</xdr:colOff>
      <xdr:row>39</xdr:row>
      <xdr:rowOff>82949</xdr:rowOff>
    </xdr:to>
    <xdr:sp macro="" textlink="">
      <xdr:nvSpPr>
        <xdr:cNvPr id="539" name="楕円 538"/>
        <xdr:cNvSpPr/>
      </xdr:nvSpPr>
      <xdr:spPr>
        <a:xfrm>
          <a:off x="14541500" y="66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99476</xdr:rowOff>
    </xdr:from>
    <xdr:ext cx="469744" cy="259045"/>
    <xdr:sp macro="" textlink="">
      <xdr:nvSpPr>
        <xdr:cNvPr id="540" name="テキスト ボックス 539"/>
        <xdr:cNvSpPr txBox="1"/>
      </xdr:nvSpPr>
      <xdr:spPr>
        <a:xfrm>
          <a:off x="14357428" y="644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40360</xdr:rowOff>
    </xdr:from>
    <xdr:to>
      <xdr:col>72</xdr:col>
      <xdr:colOff>38100</xdr:colOff>
      <xdr:row>39</xdr:row>
      <xdr:rowOff>141960</xdr:rowOff>
    </xdr:to>
    <xdr:sp macro="" textlink="">
      <xdr:nvSpPr>
        <xdr:cNvPr id="541" name="楕円 540"/>
        <xdr:cNvSpPr/>
      </xdr:nvSpPr>
      <xdr:spPr>
        <a:xfrm>
          <a:off x="13652500" y="67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133087</xdr:rowOff>
    </xdr:from>
    <xdr:ext cx="378565" cy="259045"/>
    <xdr:sp macro="" textlink="">
      <xdr:nvSpPr>
        <xdr:cNvPr id="542" name="テキスト ボックス 541"/>
        <xdr:cNvSpPr txBox="1"/>
      </xdr:nvSpPr>
      <xdr:spPr>
        <a:xfrm>
          <a:off x="13514017" y="681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33557</xdr:rowOff>
    </xdr:from>
    <xdr:to>
      <xdr:col>67</xdr:col>
      <xdr:colOff>101600</xdr:colOff>
      <xdr:row>39</xdr:row>
      <xdr:rowOff>135157</xdr:rowOff>
    </xdr:to>
    <xdr:sp macro="" textlink="">
      <xdr:nvSpPr>
        <xdr:cNvPr id="543" name="楕円 542"/>
        <xdr:cNvSpPr/>
      </xdr:nvSpPr>
      <xdr:spPr>
        <a:xfrm>
          <a:off x="12763500" y="67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126284</xdr:rowOff>
    </xdr:from>
    <xdr:ext cx="469744" cy="259045"/>
    <xdr:sp macro="" textlink="">
      <xdr:nvSpPr>
        <xdr:cNvPr id="544" name="テキスト ボックス 543"/>
        <xdr:cNvSpPr txBox="1"/>
      </xdr:nvSpPr>
      <xdr:spPr>
        <a:xfrm>
          <a:off x="12579428" y="681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49137</xdr:rowOff>
    </xdr:from>
    <xdr:to>
      <xdr:col>85</xdr:col>
      <xdr:colOff>127000</xdr:colOff>
      <xdr:row>77</xdr:row>
      <xdr:rowOff>54333</xdr:rowOff>
    </xdr:to>
    <xdr:cxnSp macro="">
      <xdr:nvCxnSpPr>
        <xdr:cNvPr id="630" name="直線コネクタ 629"/>
        <xdr:cNvCxnSpPr/>
      </xdr:nvCxnSpPr>
      <xdr:spPr>
        <a:xfrm>
          <a:off x="15481300" y="13250787"/>
          <a:ext cx="8382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43154</xdr:rowOff>
    </xdr:from>
    <xdr:to>
      <xdr:col>81</xdr:col>
      <xdr:colOff>50800</xdr:colOff>
      <xdr:row>77</xdr:row>
      <xdr:rowOff>49137</xdr:rowOff>
    </xdr:to>
    <xdr:cxnSp macro="">
      <xdr:nvCxnSpPr>
        <xdr:cNvPr id="633" name="直線コネクタ 632"/>
        <xdr:cNvCxnSpPr/>
      </xdr:nvCxnSpPr>
      <xdr:spPr>
        <a:xfrm>
          <a:off x="14592300" y="13244804"/>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5" name="テキスト ボックス 634"/>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40594</xdr:rowOff>
    </xdr:from>
    <xdr:to>
      <xdr:col>76</xdr:col>
      <xdr:colOff>114300</xdr:colOff>
      <xdr:row>77</xdr:row>
      <xdr:rowOff>43154</xdr:rowOff>
    </xdr:to>
    <xdr:cxnSp macro="">
      <xdr:nvCxnSpPr>
        <xdr:cNvPr id="636" name="直線コネクタ 635"/>
        <xdr:cNvCxnSpPr/>
      </xdr:nvCxnSpPr>
      <xdr:spPr>
        <a:xfrm>
          <a:off x="13703300" y="132422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30711</xdr:rowOff>
    </xdr:from>
    <xdr:to>
      <xdr:col>71</xdr:col>
      <xdr:colOff>177800</xdr:colOff>
      <xdr:row>77</xdr:row>
      <xdr:rowOff>40594</xdr:rowOff>
    </xdr:to>
    <xdr:cxnSp macro="">
      <xdr:nvCxnSpPr>
        <xdr:cNvPr id="639" name="直線コネクタ 638"/>
        <xdr:cNvCxnSpPr/>
      </xdr:nvCxnSpPr>
      <xdr:spPr>
        <a:xfrm>
          <a:off x="12814300" y="13232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41" name="テキスト ボックス 64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3" name="テキスト ボックス 642"/>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3533</xdr:rowOff>
    </xdr:from>
    <xdr:to>
      <xdr:col>85</xdr:col>
      <xdr:colOff>177800</xdr:colOff>
      <xdr:row>77</xdr:row>
      <xdr:rowOff>105133</xdr:rowOff>
    </xdr:to>
    <xdr:sp macro="" textlink="">
      <xdr:nvSpPr>
        <xdr:cNvPr id="649" name="楕円 648"/>
        <xdr:cNvSpPr/>
      </xdr:nvSpPr>
      <xdr:spPr>
        <a:xfrm>
          <a:off x="16268700" y="132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153410</xdr:rowOff>
    </xdr:from>
    <xdr:ext cx="534377" cy="259045"/>
    <xdr:sp macro="" textlink="">
      <xdr:nvSpPr>
        <xdr:cNvPr id="650" name="公債費該当値テキスト"/>
        <xdr:cNvSpPr txBox="1"/>
      </xdr:nvSpPr>
      <xdr:spPr>
        <a:xfrm>
          <a:off x="16370300" y="131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169787</xdr:rowOff>
    </xdr:from>
    <xdr:to>
      <xdr:col>81</xdr:col>
      <xdr:colOff>101600</xdr:colOff>
      <xdr:row>77</xdr:row>
      <xdr:rowOff>99937</xdr:rowOff>
    </xdr:to>
    <xdr:sp macro="" textlink="">
      <xdr:nvSpPr>
        <xdr:cNvPr id="651" name="楕円 650"/>
        <xdr:cNvSpPr/>
      </xdr:nvSpPr>
      <xdr:spPr>
        <a:xfrm>
          <a:off x="15430500" y="13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91064</xdr:rowOff>
    </xdr:from>
    <xdr:ext cx="534377" cy="259045"/>
    <xdr:sp macro="" textlink="">
      <xdr:nvSpPr>
        <xdr:cNvPr id="652" name="テキスト ボックス 651"/>
        <xdr:cNvSpPr txBox="1"/>
      </xdr:nvSpPr>
      <xdr:spPr>
        <a:xfrm>
          <a:off x="15214111" y="132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163804</xdr:rowOff>
    </xdr:from>
    <xdr:to>
      <xdr:col>76</xdr:col>
      <xdr:colOff>165100</xdr:colOff>
      <xdr:row>77</xdr:row>
      <xdr:rowOff>93954</xdr:rowOff>
    </xdr:to>
    <xdr:sp macro="" textlink="">
      <xdr:nvSpPr>
        <xdr:cNvPr id="653" name="楕円 652"/>
        <xdr:cNvSpPr/>
      </xdr:nvSpPr>
      <xdr:spPr>
        <a:xfrm>
          <a:off x="14541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85081</xdr:rowOff>
    </xdr:from>
    <xdr:ext cx="534377" cy="259045"/>
    <xdr:sp macro="" textlink="">
      <xdr:nvSpPr>
        <xdr:cNvPr id="654" name="テキスト ボックス 653"/>
        <xdr:cNvSpPr txBox="1"/>
      </xdr:nvSpPr>
      <xdr:spPr>
        <a:xfrm>
          <a:off x="143251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161244</xdr:rowOff>
    </xdr:from>
    <xdr:to>
      <xdr:col>72</xdr:col>
      <xdr:colOff>38100</xdr:colOff>
      <xdr:row>77</xdr:row>
      <xdr:rowOff>91394</xdr:rowOff>
    </xdr:to>
    <xdr:sp macro="" textlink="">
      <xdr:nvSpPr>
        <xdr:cNvPr id="655" name="楕円 654"/>
        <xdr:cNvSpPr/>
      </xdr:nvSpPr>
      <xdr:spPr>
        <a:xfrm>
          <a:off x="13652500" y="131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82521</xdr:rowOff>
    </xdr:from>
    <xdr:ext cx="534377" cy="259045"/>
    <xdr:sp macro="" textlink="">
      <xdr:nvSpPr>
        <xdr:cNvPr id="656" name="テキスト ボックス 655"/>
        <xdr:cNvSpPr txBox="1"/>
      </xdr:nvSpPr>
      <xdr:spPr>
        <a:xfrm>
          <a:off x="13436111" y="132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151361</xdr:rowOff>
    </xdr:from>
    <xdr:to>
      <xdr:col>67</xdr:col>
      <xdr:colOff>101600</xdr:colOff>
      <xdr:row>77</xdr:row>
      <xdr:rowOff>81511</xdr:rowOff>
    </xdr:to>
    <xdr:sp macro="" textlink="">
      <xdr:nvSpPr>
        <xdr:cNvPr id="657" name="楕円 656"/>
        <xdr:cNvSpPr/>
      </xdr:nvSpPr>
      <xdr:spPr>
        <a:xfrm>
          <a:off x="12763500" y="131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72638</xdr:rowOff>
    </xdr:from>
    <xdr:ext cx="534377" cy="259045"/>
    <xdr:sp macro="" textlink="">
      <xdr:nvSpPr>
        <xdr:cNvPr id="658" name="テキスト ボックス 657"/>
        <xdr:cNvSpPr txBox="1"/>
      </xdr:nvSpPr>
      <xdr:spPr>
        <a:xfrm>
          <a:off x="12547111" y="132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106728</xdr:rowOff>
    </xdr:from>
    <xdr:to>
      <xdr:col>85</xdr:col>
      <xdr:colOff>127000</xdr:colOff>
      <xdr:row>98</xdr:row>
      <xdr:rowOff>26772</xdr:rowOff>
    </xdr:to>
    <xdr:cxnSp macro="">
      <xdr:nvCxnSpPr>
        <xdr:cNvPr id="687" name="直線コネクタ 686"/>
        <xdr:cNvCxnSpPr/>
      </xdr:nvCxnSpPr>
      <xdr:spPr>
        <a:xfrm flipV="1">
          <a:off x="15481300" y="16737378"/>
          <a:ext cx="838200" cy="9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8"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26772</xdr:rowOff>
    </xdr:from>
    <xdr:to>
      <xdr:col>81</xdr:col>
      <xdr:colOff>50800</xdr:colOff>
      <xdr:row>98</xdr:row>
      <xdr:rowOff>170980</xdr:rowOff>
    </xdr:to>
    <xdr:cxnSp macro="">
      <xdr:nvCxnSpPr>
        <xdr:cNvPr id="690" name="直線コネクタ 689"/>
        <xdr:cNvCxnSpPr/>
      </xdr:nvCxnSpPr>
      <xdr:spPr>
        <a:xfrm flipV="1">
          <a:off x="14592300" y="16828872"/>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92" name="テキスト ボックス 691"/>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128704</xdr:rowOff>
    </xdr:from>
    <xdr:to>
      <xdr:col>76</xdr:col>
      <xdr:colOff>114300</xdr:colOff>
      <xdr:row>98</xdr:row>
      <xdr:rowOff>170980</xdr:rowOff>
    </xdr:to>
    <xdr:cxnSp macro="">
      <xdr:nvCxnSpPr>
        <xdr:cNvPr id="693" name="直線コネクタ 692"/>
        <xdr:cNvCxnSpPr/>
      </xdr:nvCxnSpPr>
      <xdr:spPr>
        <a:xfrm>
          <a:off x="13703300" y="16930804"/>
          <a:ext cx="8890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128704</xdr:rowOff>
    </xdr:from>
    <xdr:to>
      <xdr:col>71</xdr:col>
      <xdr:colOff>177800</xdr:colOff>
      <xdr:row>98</xdr:row>
      <xdr:rowOff>159375</xdr:rowOff>
    </xdr:to>
    <xdr:cxnSp macro="">
      <xdr:nvCxnSpPr>
        <xdr:cNvPr id="696" name="直線コネクタ 695"/>
        <xdr:cNvCxnSpPr/>
      </xdr:nvCxnSpPr>
      <xdr:spPr>
        <a:xfrm flipV="1">
          <a:off x="12814300" y="1693080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55928</xdr:rowOff>
    </xdr:from>
    <xdr:to>
      <xdr:col>85</xdr:col>
      <xdr:colOff>177800</xdr:colOff>
      <xdr:row>97</xdr:row>
      <xdr:rowOff>157528</xdr:rowOff>
    </xdr:to>
    <xdr:sp macro="" textlink="">
      <xdr:nvSpPr>
        <xdr:cNvPr id="706" name="楕円 705"/>
        <xdr:cNvSpPr/>
      </xdr:nvSpPr>
      <xdr:spPr>
        <a:xfrm>
          <a:off x="16268700" y="166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78805</xdr:rowOff>
    </xdr:from>
    <xdr:ext cx="534377" cy="259045"/>
    <xdr:sp macro="" textlink="">
      <xdr:nvSpPr>
        <xdr:cNvPr id="707" name="積立金該当値テキスト"/>
        <xdr:cNvSpPr txBox="1"/>
      </xdr:nvSpPr>
      <xdr:spPr>
        <a:xfrm>
          <a:off x="16370300" y="1653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147422</xdr:rowOff>
    </xdr:from>
    <xdr:to>
      <xdr:col>81</xdr:col>
      <xdr:colOff>101600</xdr:colOff>
      <xdr:row>98</xdr:row>
      <xdr:rowOff>77572</xdr:rowOff>
    </xdr:to>
    <xdr:sp macro="" textlink="">
      <xdr:nvSpPr>
        <xdr:cNvPr id="708" name="楕円 707"/>
        <xdr:cNvSpPr/>
      </xdr:nvSpPr>
      <xdr:spPr>
        <a:xfrm>
          <a:off x="15430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94099</xdr:rowOff>
    </xdr:from>
    <xdr:ext cx="534377" cy="259045"/>
    <xdr:sp macro="" textlink="">
      <xdr:nvSpPr>
        <xdr:cNvPr id="709" name="テキスト ボックス 708"/>
        <xdr:cNvSpPr txBox="1"/>
      </xdr:nvSpPr>
      <xdr:spPr>
        <a:xfrm>
          <a:off x="15214111" y="165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120180</xdr:rowOff>
    </xdr:from>
    <xdr:to>
      <xdr:col>76</xdr:col>
      <xdr:colOff>165100</xdr:colOff>
      <xdr:row>99</xdr:row>
      <xdr:rowOff>50330</xdr:rowOff>
    </xdr:to>
    <xdr:sp macro="" textlink="">
      <xdr:nvSpPr>
        <xdr:cNvPr id="710" name="楕円 709"/>
        <xdr:cNvSpPr/>
      </xdr:nvSpPr>
      <xdr:spPr>
        <a:xfrm>
          <a:off x="14541500" y="169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41457</xdr:rowOff>
    </xdr:from>
    <xdr:ext cx="469744" cy="259045"/>
    <xdr:sp macro="" textlink="">
      <xdr:nvSpPr>
        <xdr:cNvPr id="711" name="テキスト ボックス 710"/>
        <xdr:cNvSpPr txBox="1"/>
      </xdr:nvSpPr>
      <xdr:spPr>
        <a:xfrm>
          <a:off x="14357428" y="170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77904</xdr:rowOff>
    </xdr:from>
    <xdr:to>
      <xdr:col>72</xdr:col>
      <xdr:colOff>38100</xdr:colOff>
      <xdr:row>99</xdr:row>
      <xdr:rowOff>8054</xdr:rowOff>
    </xdr:to>
    <xdr:sp macro="" textlink="">
      <xdr:nvSpPr>
        <xdr:cNvPr id="712" name="楕円 711"/>
        <xdr:cNvSpPr/>
      </xdr:nvSpPr>
      <xdr:spPr>
        <a:xfrm>
          <a:off x="13652500" y="16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170631</xdr:rowOff>
    </xdr:from>
    <xdr:ext cx="534377" cy="259045"/>
    <xdr:sp macro="" textlink="">
      <xdr:nvSpPr>
        <xdr:cNvPr id="713" name="テキスト ボックス 712"/>
        <xdr:cNvSpPr txBox="1"/>
      </xdr:nvSpPr>
      <xdr:spPr>
        <a:xfrm>
          <a:off x="13436111" y="169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108575</xdr:rowOff>
    </xdr:from>
    <xdr:to>
      <xdr:col>67</xdr:col>
      <xdr:colOff>101600</xdr:colOff>
      <xdr:row>99</xdr:row>
      <xdr:rowOff>38725</xdr:rowOff>
    </xdr:to>
    <xdr:sp macro="" textlink="">
      <xdr:nvSpPr>
        <xdr:cNvPr id="714" name="楕円 713"/>
        <xdr:cNvSpPr/>
      </xdr:nvSpPr>
      <xdr:spPr>
        <a:xfrm>
          <a:off x="12763500" y="169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29852</xdr:rowOff>
    </xdr:from>
    <xdr:ext cx="469744" cy="259045"/>
    <xdr:sp macro="" textlink="">
      <xdr:nvSpPr>
        <xdr:cNvPr id="715" name="テキスト ボックス 714"/>
        <xdr:cNvSpPr txBox="1"/>
      </xdr:nvSpPr>
      <xdr:spPr>
        <a:xfrm>
          <a:off x="12579428" y="170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163749</xdr:rowOff>
    </xdr:from>
    <xdr:to>
      <xdr:col>116</xdr:col>
      <xdr:colOff>63500</xdr:colOff>
      <xdr:row>57</xdr:row>
      <xdr:rowOff>164549</xdr:rowOff>
    </xdr:to>
    <xdr:cxnSp macro="">
      <xdr:nvCxnSpPr>
        <xdr:cNvPr id="799" name="直線コネクタ 798"/>
        <xdr:cNvCxnSpPr/>
      </xdr:nvCxnSpPr>
      <xdr:spPr>
        <a:xfrm flipV="1">
          <a:off x="21323300" y="993639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800"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164549</xdr:rowOff>
    </xdr:from>
    <xdr:to>
      <xdr:col>111</xdr:col>
      <xdr:colOff>177800</xdr:colOff>
      <xdr:row>57</xdr:row>
      <xdr:rowOff>165029</xdr:rowOff>
    </xdr:to>
    <xdr:cxnSp macro="">
      <xdr:nvCxnSpPr>
        <xdr:cNvPr id="802" name="直線コネクタ 801"/>
        <xdr:cNvCxnSpPr/>
      </xdr:nvCxnSpPr>
      <xdr:spPr>
        <a:xfrm flipV="1">
          <a:off x="20434300" y="993719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804" name="テキスト ボックス 803"/>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165029</xdr:rowOff>
    </xdr:from>
    <xdr:to>
      <xdr:col>107</xdr:col>
      <xdr:colOff>50800</xdr:colOff>
      <xdr:row>58</xdr:row>
      <xdr:rowOff>10130</xdr:rowOff>
    </xdr:to>
    <xdr:cxnSp macro="">
      <xdr:nvCxnSpPr>
        <xdr:cNvPr id="805" name="直線コネクタ 804"/>
        <xdr:cNvCxnSpPr/>
      </xdr:nvCxnSpPr>
      <xdr:spPr>
        <a:xfrm flipV="1">
          <a:off x="19545300" y="9937679"/>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807" name="テキスト ボックス 806"/>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143929</xdr:rowOff>
    </xdr:from>
    <xdr:to>
      <xdr:col>102</xdr:col>
      <xdr:colOff>114300</xdr:colOff>
      <xdr:row>58</xdr:row>
      <xdr:rowOff>10130</xdr:rowOff>
    </xdr:to>
    <xdr:cxnSp macro="">
      <xdr:nvCxnSpPr>
        <xdr:cNvPr id="808" name="直線コネクタ 807"/>
        <xdr:cNvCxnSpPr/>
      </xdr:nvCxnSpPr>
      <xdr:spPr>
        <a:xfrm>
          <a:off x="18656300" y="991657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10" name="テキスト ボックス 809"/>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12" name="テキスト ボックス 811"/>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112949</xdr:rowOff>
    </xdr:from>
    <xdr:to>
      <xdr:col>116</xdr:col>
      <xdr:colOff>114300</xdr:colOff>
      <xdr:row>58</xdr:row>
      <xdr:rowOff>43099</xdr:rowOff>
    </xdr:to>
    <xdr:sp macro="" textlink="">
      <xdr:nvSpPr>
        <xdr:cNvPr id="818" name="楕円 817"/>
        <xdr:cNvSpPr/>
      </xdr:nvSpPr>
      <xdr:spPr>
        <a:xfrm>
          <a:off x="221107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135826</xdr:rowOff>
    </xdr:from>
    <xdr:ext cx="469744" cy="259045"/>
    <xdr:sp macro="" textlink="">
      <xdr:nvSpPr>
        <xdr:cNvPr id="819" name="貸付金該当値テキスト"/>
        <xdr:cNvSpPr txBox="1"/>
      </xdr:nvSpPr>
      <xdr:spPr>
        <a:xfrm>
          <a:off x="22212300" y="973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113749</xdr:rowOff>
    </xdr:from>
    <xdr:to>
      <xdr:col>112</xdr:col>
      <xdr:colOff>38100</xdr:colOff>
      <xdr:row>58</xdr:row>
      <xdr:rowOff>43899</xdr:rowOff>
    </xdr:to>
    <xdr:sp macro="" textlink="">
      <xdr:nvSpPr>
        <xdr:cNvPr id="820" name="楕円 819"/>
        <xdr:cNvSpPr/>
      </xdr:nvSpPr>
      <xdr:spPr>
        <a:xfrm>
          <a:off x="21272500" y="98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60426</xdr:rowOff>
    </xdr:from>
    <xdr:ext cx="469744" cy="259045"/>
    <xdr:sp macro="" textlink="">
      <xdr:nvSpPr>
        <xdr:cNvPr id="821" name="テキスト ボックス 820"/>
        <xdr:cNvSpPr txBox="1"/>
      </xdr:nvSpPr>
      <xdr:spPr>
        <a:xfrm>
          <a:off x="21088428" y="96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114229</xdr:rowOff>
    </xdr:from>
    <xdr:to>
      <xdr:col>107</xdr:col>
      <xdr:colOff>101600</xdr:colOff>
      <xdr:row>58</xdr:row>
      <xdr:rowOff>44379</xdr:rowOff>
    </xdr:to>
    <xdr:sp macro="" textlink="">
      <xdr:nvSpPr>
        <xdr:cNvPr id="822" name="楕円 821"/>
        <xdr:cNvSpPr/>
      </xdr:nvSpPr>
      <xdr:spPr>
        <a:xfrm>
          <a:off x="203835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60906</xdr:rowOff>
    </xdr:from>
    <xdr:ext cx="469744" cy="259045"/>
    <xdr:sp macro="" textlink="">
      <xdr:nvSpPr>
        <xdr:cNvPr id="823" name="テキスト ボックス 822"/>
        <xdr:cNvSpPr txBox="1"/>
      </xdr:nvSpPr>
      <xdr:spPr>
        <a:xfrm>
          <a:off x="20199428" y="96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130780</xdr:rowOff>
    </xdr:from>
    <xdr:to>
      <xdr:col>102</xdr:col>
      <xdr:colOff>165100</xdr:colOff>
      <xdr:row>58</xdr:row>
      <xdr:rowOff>60930</xdr:rowOff>
    </xdr:to>
    <xdr:sp macro="" textlink="">
      <xdr:nvSpPr>
        <xdr:cNvPr id="824" name="楕円 823"/>
        <xdr:cNvSpPr/>
      </xdr:nvSpPr>
      <xdr:spPr>
        <a:xfrm>
          <a:off x="19494500" y="99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77457</xdr:rowOff>
    </xdr:from>
    <xdr:ext cx="469744" cy="259045"/>
    <xdr:sp macro="" textlink="">
      <xdr:nvSpPr>
        <xdr:cNvPr id="825" name="テキスト ボックス 824"/>
        <xdr:cNvSpPr txBox="1"/>
      </xdr:nvSpPr>
      <xdr:spPr>
        <a:xfrm>
          <a:off x="19310428" y="967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93129</xdr:rowOff>
    </xdr:from>
    <xdr:to>
      <xdr:col>98</xdr:col>
      <xdr:colOff>38100</xdr:colOff>
      <xdr:row>58</xdr:row>
      <xdr:rowOff>23279</xdr:rowOff>
    </xdr:to>
    <xdr:sp macro="" textlink="">
      <xdr:nvSpPr>
        <xdr:cNvPr id="826" name="楕円 825"/>
        <xdr:cNvSpPr/>
      </xdr:nvSpPr>
      <xdr:spPr>
        <a:xfrm>
          <a:off x="18605500" y="98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39806</xdr:rowOff>
    </xdr:from>
    <xdr:ext cx="469744" cy="259045"/>
    <xdr:sp macro="" textlink="">
      <xdr:nvSpPr>
        <xdr:cNvPr id="827" name="テキスト ボックス 826"/>
        <xdr:cNvSpPr txBox="1"/>
      </xdr:nvSpPr>
      <xdr:spPr>
        <a:xfrm>
          <a:off x="18421428" y="964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47256</xdr:rowOff>
    </xdr:from>
    <xdr:to>
      <xdr:col>116</xdr:col>
      <xdr:colOff>63500</xdr:colOff>
      <xdr:row>77</xdr:row>
      <xdr:rowOff>110058</xdr:rowOff>
    </xdr:to>
    <xdr:cxnSp macro="">
      <xdr:nvCxnSpPr>
        <xdr:cNvPr id="857" name="直線コネクタ 856"/>
        <xdr:cNvCxnSpPr/>
      </xdr:nvCxnSpPr>
      <xdr:spPr>
        <a:xfrm>
          <a:off x="21323300" y="13248906"/>
          <a:ext cx="8382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8"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47256</xdr:rowOff>
    </xdr:from>
    <xdr:to>
      <xdr:col>111</xdr:col>
      <xdr:colOff>177800</xdr:colOff>
      <xdr:row>77</xdr:row>
      <xdr:rowOff>125261</xdr:rowOff>
    </xdr:to>
    <xdr:cxnSp macro="">
      <xdr:nvCxnSpPr>
        <xdr:cNvPr id="860" name="直線コネクタ 859"/>
        <xdr:cNvCxnSpPr/>
      </xdr:nvCxnSpPr>
      <xdr:spPr>
        <a:xfrm flipV="1">
          <a:off x="20434300" y="13248906"/>
          <a:ext cx="889000" cy="7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62" name="テキスト ボックス 861"/>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125261</xdr:rowOff>
    </xdr:from>
    <xdr:to>
      <xdr:col>107</xdr:col>
      <xdr:colOff>50800</xdr:colOff>
      <xdr:row>77</xdr:row>
      <xdr:rowOff>156387</xdr:rowOff>
    </xdr:to>
    <xdr:cxnSp macro="">
      <xdr:nvCxnSpPr>
        <xdr:cNvPr id="863" name="直線コネクタ 862"/>
        <xdr:cNvCxnSpPr/>
      </xdr:nvCxnSpPr>
      <xdr:spPr>
        <a:xfrm flipV="1">
          <a:off x="19545300" y="13326911"/>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156387</xdr:rowOff>
    </xdr:from>
    <xdr:to>
      <xdr:col>102</xdr:col>
      <xdr:colOff>114300</xdr:colOff>
      <xdr:row>78</xdr:row>
      <xdr:rowOff>7696</xdr:rowOff>
    </xdr:to>
    <xdr:cxnSp macro="">
      <xdr:nvCxnSpPr>
        <xdr:cNvPr id="866" name="直線コネクタ 865"/>
        <xdr:cNvCxnSpPr/>
      </xdr:nvCxnSpPr>
      <xdr:spPr>
        <a:xfrm flipV="1">
          <a:off x="18656300" y="13358037"/>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59258</xdr:rowOff>
    </xdr:from>
    <xdr:to>
      <xdr:col>116</xdr:col>
      <xdr:colOff>114300</xdr:colOff>
      <xdr:row>77</xdr:row>
      <xdr:rowOff>160858</xdr:rowOff>
    </xdr:to>
    <xdr:sp macro="" textlink="">
      <xdr:nvSpPr>
        <xdr:cNvPr id="876" name="楕円 875"/>
        <xdr:cNvSpPr/>
      </xdr:nvSpPr>
      <xdr:spPr>
        <a:xfrm>
          <a:off x="22110700" y="132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37685</xdr:rowOff>
    </xdr:from>
    <xdr:ext cx="534377" cy="259045"/>
    <xdr:sp macro="" textlink="">
      <xdr:nvSpPr>
        <xdr:cNvPr id="877" name="繰出金該当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167906</xdr:rowOff>
    </xdr:from>
    <xdr:to>
      <xdr:col>112</xdr:col>
      <xdr:colOff>38100</xdr:colOff>
      <xdr:row>77</xdr:row>
      <xdr:rowOff>98056</xdr:rowOff>
    </xdr:to>
    <xdr:sp macro="" textlink="">
      <xdr:nvSpPr>
        <xdr:cNvPr id="878" name="楕円 877"/>
        <xdr:cNvSpPr/>
      </xdr:nvSpPr>
      <xdr:spPr>
        <a:xfrm>
          <a:off x="21272500" y="131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89183</xdr:rowOff>
    </xdr:from>
    <xdr:ext cx="534377" cy="259045"/>
    <xdr:sp macro="" textlink="">
      <xdr:nvSpPr>
        <xdr:cNvPr id="879" name="テキスト ボックス 878"/>
        <xdr:cNvSpPr txBox="1"/>
      </xdr:nvSpPr>
      <xdr:spPr>
        <a:xfrm>
          <a:off x="21056111" y="132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74461</xdr:rowOff>
    </xdr:from>
    <xdr:to>
      <xdr:col>107</xdr:col>
      <xdr:colOff>101600</xdr:colOff>
      <xdr:row>78</xdr:row>
      <xdr:rowOff>4611</xdr:rowOff>
    </xdr:to>
    <xdr:sp macro="" textlink="">
      <xdr:nvSpPr>
        <xdr:cNvPr id="880" name="楕円 879"/>
        <xdr:cNvSpPr/>
      </xdr:nvSpPr>
      <xdr:spPr>
        <a:xfrm>
          <a:off x="20383500" y="132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167188</xdr:rowOff>
    </xdr:from>
    <xdr:ext cx="534377" cy="259045"/>
    <xdr:sp macro="" textlink="">
      <xdr:nvSpPr>
        <xdr:cNvPr id="881" name="テキスト ボックス 880"/>
        <xdr:cNvSpPr txBox="1"/>
      </xdr:nvSpPr>
      <xdr:spPr>
        <a:xfrm>
          <a:off x="20167111" y="133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105587</xdr:rowOff>
    </xdr:from>
    <xdr:to>
      <xdr:col>102</xdr:col>
      <xdr:colOff>165100</xdr:colOff>
      <xdr:row>78</xdr:row>
      <xdr:rowOff>35737</xdr:rowOff>
    </xdr:to>
    <xdr:sp macro="" textlink="">
      <xdr:nvSpPr>
        <xdr:cNvPr id="882" name="楕円 881"/>
        <xdr:cNvSpPr/>
      </xdr:nvSpPr>
      <xdr:spPr>
        <a:xfrm>
          <a:off x="19494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26864</xdr:rowOff>
    </xdr:from>
    <xdr:ext cx="534377" cy="259045"/>
    <xdr:sp macro="" textlink="">
      <xdr:nvSpPr>
        <xdr:cNvPr id="883" name="テキスト ボックス 882"/>
        <xdr:cNvSpPr txBox="1"/>
      </xdr:nvSpPr>
      <xdr:spPr>
        <a:xfrm>
          <a:off x="19278111" y="13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128346</xdr:rowOff>
    </xdr:from>
    <xdr:to>
      <xdr:col>98</xdr:col>
      <xdr:colOff>38100</xdr:colOff>
      <xdr:row>78</xdr:row>
      <xdr:rowOff>58496</xdr:rowOff>
    </xdr:to>
    <xdr:sp macro="" textlink="">
      <xdr:nvSpPr>
        <xdr:cNvPr id="884" name="楕円 883"/>
        <xdr:cNvSpPr/>
      </xdr:nvSpPr>
      <xdr:spPr>
        <a:xfrm>
          <a:off x="18605500" y="133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49623</xdr:rowOff>
    </xdr:from>
    <xdr:ext cx="534377" cy="259045"/>
    <xdr:sp macro="" textlink="">
      <xdr:nvSpPr>
        <xdr:cNvPr id="885" name="テキスト ボックス 884"/>
        <xdr:cNvSpPr txBox="1"/>
      </xdr:nvSpPr>
      <xdr:spPr>
        <a:xfrm>
          <a:off x="18389111" y="134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歳出決算総額は、住民一人当たり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468,700</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おり、扶助費、積立金、貸付金を除いて、住民一人当たりのコストは類似団体平均より削減できている。</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主な構成項目である人件費は、住民一人当たり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45,378</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類似団体の中で最も低い結果となっている。これは、以前からの職員数の適正な定員管理により、今年度においても人口</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1,000</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人当たりの職員数が類似団体と比較して</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少ないうえ、職員の退職に伴う入れ替え効果が続いている</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ためであるが</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、数年後には退職者数が少なくなり、</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人件費の増加傾向</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が予想され</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てい</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るため、採用数</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や年齢構成</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について今後も適性に管理していく必要がある。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また、物件費についても類似団体平均に比べ</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34,860</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円低くなっている。これは、中期計画策定時の審査と予算要求時における必要最小額計上の徹底、臨時的なものを除き、原則として前年度予算を上限とし</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査定</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していること、さらには執行段階での経費節減の徹底によるものである。</a:t>
          </a:r>
          <a:endPar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一方、扶助費については類似団体平均を</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依然として</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上回り、</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近年の伸びが著しい。</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今年度も</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昨年度より</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1,007</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円高くなって</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おり、約</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％伸びている。</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本町の財政構造の特徴は扶助費が突出し、中でも児童福祉費について類似団体平均を大きく上回っている状況である。これは</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、保育所等の</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子育てに関する環境が</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以前から整備されており、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保育所</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への支援を積極的に行っている</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こと、平成</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年度に町内</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園の認定こども園移行支援を行ったた</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めである。また、障害者自立総合支援制度の定着によって</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年度以降の扶助費</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伸びが著しくなってきているため、漫然とした肥大化を招くことないよう、今後において適正な運用をしていく必要がある。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52505</xdr:rowOff>
    </xdr:from>
    <xdr:to>
      <xdr:col>24</xdr:col>
      <xdr:colOff>63500</xdr:colOff>
      <xdr:row>38</xdr:row>
      <xdr:rowOff>57077</xdr:rowOff>
    </xdr:to>
    <xdr:cxnSp macro="">
      <xdr:nvCxnSpPr>
        <xdr:cNvPr id="63" name="直線コネクタ 62"/>
        <xdr:cNvCxnSpPr/>
      </xdr:nvCxnSpPr>
      <xdr:spPr>
        <a:xfrm>
          <a:off x="3797300" y="656760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52505</xdr:rowOff>
    </xdr:from>
    <xdr:to>
      <xdr:col>19</xdr:col>
      <xdr:colOff>177800</xdr:colOff>
      <xdr:row>38</xdr:row>
      <xdr:rowOff>105737</xdr:rowOff>
    </xdr:to>
    <xdr:cxnSp macro="">
      <xdr:nvCxnSpPr>
        <xdr:cNvPr id="66" name="直線コネクタ 65"/>
        <xdr:cNvCxnSpPr/>
      </xdr:nvCxnSpPr>
      <xdr:spPr>
        <a:xfrm flipV="1">
          <a:off x="2908300" y="6567605"/>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133332</xdr:rowOff>
    </xdr:from>
    <xdr:to>
      <xdr:col>15</xdr:col>
      <xdr:colOff>50800</xdr:colOff>
      <xdr:row>38</xdr:row>
      <xdr:rowOff>105737</xdr:rowOff>
    </xdr:to>
    <xdr:cxnSp macro="">
      <xdr:nvCxnSpPr>
        <xdr:cNvPr id="69" name="直線コネクタ 68"/>
        <xdr:cNvCxnSpPr/>
      </xdr:nvCxnSpPr>
      <xdr:spPr>
        <a:xfrm>
          <a:off x="2019300" y="6476982"/>
          <a:ext cx="8890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133332</xdr:rowOff>
    </xdr:from>
    <xdr:to>
      <xdr:col>10</xdr:col>
      <xdr:colOff>114300</xdr:colOff>
      <xdr:row>38</xdr:row>
      <xdr:rowOff>10868</xdr:rowOff>
    </xdr:to>
    <xdr:cxnSp macro="">
      <xdr:nvCxnSpPr>
        <xdr:cNvPr id="72" name="直線コネクタ 71"/>
        <xdr:cNvCxnSpPr/>
      </xdr:nvCxnSpPr>
      <xdr:spPr>
        <a:xfrm flipV="1">
          <a:off x="1130300" y="647698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15983</xdr:rowOff>
    </xdr:from>
    <xdr:ext cx="469744" cy="259045"/>
    <xdr:sp macro="" textlink="">
      <xdr:nvSpPr>
        <xdr:cNvPr id="76" name="テキスト ボックス 75"/>
        <xdr:cNvSpPr txBox="1"/>
      </xdr:nvSpPr>
      <xdr:spPr>
        <a:xfrm>
          <a:off x="895428"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6277</xdr:rowOff>
    </xdr:from>
    <xdr:to>
      <xdr:col>24</xdr:col>
      <xdr:colOff>114300</xdr:colOff>
      <xdr:row>38</xdr:row>
      <xdr:rowOff>107877</xdr:rowOff>
    </xdr:to>
    <xdr:sp macro="" textlink="">
      <xdr:nvSpPr>
        <xdr:cNvPr id="82" name="楕円 81"/>
        <xdr:cNvSpPr/>
      </xdr:nvSpPr>
      <xdr:spPr>
        <a:xfrm>
          <a:off x="4584700" y="65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92655</xdr:rowOff>
    </xdr:from>
    <xdr:ext cx="469744" cy="259045"/>
    <xdr:sp macro="" textlink="">
      <xdr:nvSpPr>
        <xdr:cNvPr id="83" name="議会費該当値テキスト"/>
        <xdr:cNvSpPr txBox="1"/>
      </xdr:nvSpPr>
      <xdr:spPr>
        <a:xfrm>
          <a:off x="4686300" y="64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1705</xdr:rowOff>
    </xdr:from>
    <xdr:to>
      <xdr:col>20</xdr:col>
      <xdr:colOff>38100</xdr:colOff>
      <xdr:row>38</xdr:row>
      <xdr:rowOff>103305</xdr:rowOff>
    </xdr:to>
    <xdr:sp macro="" textlink="">
      <xdr:nvSpPr>
        <xdr:cNvPr id="84" name="楕円 83"/>
        <xdr:cNvSpPr/>
      </xdr:nvSpPr>
      <xdr:spPr>
        <a:xfrm>
          <a:off x="3746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94432</xdr:rowOff>
    </xdr:from>
    <xdr:ext cx="469744" cy="259045"/>
    <xdr:sp macro="" textlink="">
      <xdr:nvSpPr>
        <xdr:cNvPr id="85" name="テキスト ボックス 84"/>
        <xdr:cNvSpPr txBox="1"/>
      </xdr:nvSpPr>
      <xdr:spPr>
        <a:xfrm>
          <a:off x="3562428" y="66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54937</xdr:rowOff>
    </xdr:from>
    <xdr:to>
      <xdr:col>15</xdr:col>
      <xdr:colOff>101600</xdr:colOff>
      <xdr:row>38</xdr:row>
      <xdr:rowOff>156537</xdr:rowOff>
    </xdr:to>
    <xdr:sp macro="" textlink="">
      <xdr:nvSpPr>
        <xdr:cNvPr id="86" name="楕円 85"/>
        <xdr:cNvSpPr/>
      </xdr:nvSpPr>
      <xdr:spPr>
        <a:xfrm>
          <a:off x="2857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147664</xdr:rowOff>
    </xdr:from>
    <xdr:ext cx="469744" cy="259045"/>
    <xdr:sp macro="" textlink="">
      <xdr:nvSpPr>
        <xdr:cNvPr id="87" name="テキスト ボックス 86"/>
        <xdr:cNvSpPr txBox="1"/>
      </xdr:nvSpPr>
      <xdr:spPr>
        <a:xfrm>
          <a:off x="2673428" y="666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82532</xdr:rowOff>
    </xdr:from>
    <xdr:to>
      <xdr:col>10</xdr:col>
      <xdr:colOff>165100</xdr:colOff>
      <xdr:row>38</xdr:row>
      <xdr:rowOff>12681</xdr:rowOff>
    </xdr:to>
    <xdr:sp macro="" textlink="">
      <xdr:nvSpPr>
        <xdr:cNvPr id="88" name="楕円 87"/>
        <xdr:cNvSpPr/>
      </xdr:nvSpPr>
      <xdr:spPr>
        <a:xfrm>
          <a:off x="19685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3809</xdr:rowOff>
    </xdr:from>
    <xdr:ext cx="469744" cy="259045"/>
    <xdr:sp macro="" textlink="">
      <xdr:nvSpPr>
        <xdr:cNvPr id="89" name="テキスト ボックス 88"/>
        <xdr:cNvSpPr txBox="1"/>
      </xdr:nvSpPr>
      <xdr:spPr>
        <a:xfrm>
          <a:off x="1784428"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131518</xdr:rowOff>
    </xdr:from>
    <xdr:to>
      <xdr:col>6</xdr:col>
      <xdr:colOff>38100</xdr:colOff>
      <xdr:row>38</xdr:row>
      <xdr:rowOff>61668</xdr:rowOff>
    </xdr:to>
    <xdr:sp macro="" textlink="">
      <xdr:nvSpPr>
        <xdr:cNvPr id="90" name="楕円 89"/>
        <xdr:cNvSpPr/>
      </xdr:nvSpPr>
      <xdr:spPr>
        <a:xfrm>
          <a:off x="1079500" y="64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52795</xdr:rowOff>
    </xdr:from>
    <xdr:ext cx="469744" cy="259045"/>
    <xdr:sp macro="" textlink="">
      <xdr:nvSpPr>
        <xdr:cNvPr id="91" name="テキスト ボックス 90"/>
        <xdr:cNvSpPr txBox="1"/>
      </xdr:nvSpPr>
      <xdr:spPr>
        <a:xfrm>
          <a:off x="895428" y="65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59315</xdr:rowOff>
    </xdr:from>
    <xdr:to>
      <xdr:col>24</xdr:col>
      <xdr:colOff>63500</xdr:colOff>
      <xdr:row>57</xdr:row>
      <xdr:rowOff>125076</xdr:rowOff>
    </xdr:to>
    <xdr:cxnSp macro="">
      <xdr:nvCxnSpPr>
        <xdr:cNvPr id="118" name="直線コネクタ 117"/>
        <xdr:cNvCxnSpPr/>
      </xdr:nvCxnSpPr>
      <xdr:spPr>
        <a:xfrm flipV="1">
          <a:off x="3797300" y="9831965"/>
          <a:ext cx="8382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125076</xdr:rowOff>
    </xdr:from>
    <xdr:to>
      <xdr:col>19</xdr:col>
      <xdr:colOff>177800</xdr:colOff>
      <xdr:row>58</xdr:row>
      <xdr:rowOff>33319</xdr:rowOff>
    </xdr:to>
    <xdr:cxnSp macro="">
      <xdr:nvCxnSpPr>
        <xdr:cNvPr id="121" name="直線コネクタ 120"/>
        <xdr:cNvCxnSpPr/>
      </xdr:nvCxnSpPr>
      <xdr:spPr>
        <a:xfrm flipV="1">
          <a:off x="2908300" y="9897726"/>
          <a:ext cx="889000" cy="7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22358</xdr:rowOff>
    </xdr:from>
    <xdr:to>
      <xdr:col>15</xdr:col>
      <xdr:colOff>50800</xdr:colOff>
      <xdr:row>58</xdr:row>
      <xdr:rowOff>33319</xdr:rowOff>
    </xdr:to>
    <xdr:cxnSp macro="">
      <xdr:nvCxnSpPr>
        <xdr:cNvPr id="124" name="直線コネクタ 123"/>
        <xdr:cNvCxnSpPr/>
      </xdr:nvCxnSpPr>
      <xdr:spPr>
        <a:xfrm>
          <a:off x="2019300" y="9966458"/>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22358</xdr:rowOff>
    </xdr:from>
    <xdr:to>
      <xdr:col>10</xdr:col>
      <xdr:colOff>114300</xdr:colOff>
      <xdr:row>58</xdr:row>
      <xdr:rowOff>41694</xdr:rowOff>
    </xdr:to>
    <xdr:cxnSp macro="">
      <xdr:nvCxnSpPr>
        <xdr:cNvPr id="127" name="直線コネクタ 126"/>
        <xdr:cNvCxnSpPr/>
      </xdr:nvCxnSpPr>
      <xdr:spPr>
        <a:xfrm flipV="1">
          <a:off x="1130300" y="9966458"/>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8515</xdr:rowOff>
    </xdr:from>
    <xdr:to>
      <xdr:col>24</xdr:col>
      <xdr:colOff>114300</xdr:colOff>
      <xdr:row>57</xdr:row>
      <xdr:rowOff>110115</xdr:rowOff>
    </xdr:to>
    <xdr:sp macro="" textlink="">
      <xdr:nvSpPr>
        <xdr:cNvPr id="137" name="楕円 136"/>
        <xdr:cNvSpPr/>
      </xdr:nvSpPr>
      <xdr:spPr>
        <a:xfrm>
          <a:off x="4584700" y="9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31392</xdr:rowOff>
    </xdr:from>
    <xdr:ext cx="599010" cy="259045"/>
    <xdr:sp macro="" textlink="">
      <xdr:nvSpPr>
        <xdr:cNvPr id="138" name="総務費該当値テキスト"/>
        <xdr:cNvSpPr txBox="1"/>
      </xdr:nvSpPr>
      <xdr:spPr>
        <a:xfrm>
          <a:off x="4686300" y="963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74276</xdr:rowOff>
    </xdr:from>
    <xdr:to>
      <xdr:col>20</xdr:col>
      <xdr:colOff>38100</xdr:colOff>
      <xdr:row>58</xdr:row>
      <xdr:rowOff>4426</xdr:rowOff>
    </xdr:to>
    <xdr:sp macro="" textlink="">
      <xdr:nvSpPr>
        <xdr:cNvPr id="139" name="楕円 138"/>
        <xdr:cNvSpPr/>
      </xdr:nvSpPr>
      <xdr:spPr>
        <a:xfrm>
          <a:off x="3746500" y="98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167003</xdr:rowOff>
    </xdr:from>
    <xdr:ext cx="534377" cy="259045"/>
    <xdr:sp macro="" textlink="">
      <xdr:nvSpPr>
        <xdr:cNvPr id="140" name="テキスト ボックス 139"/>
        <xdr:cNvSpPr txBox="1"/>
      </xdr:nvSpPr>
      <xdr:spPr>
        <a:xfrm>
          <a:off x="3530111" y="99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153969</xdr:rowOff>
    </xdr:from>
    <xdr:to>
      <xdr:col>15</xdr:col>
      <xdr:colOff>101600</xdr:colOff>
      <xdr:row>58</xdr:row>
      <xdr:rowOff>84119</xdr:rowOff>
    </xdr:to>
    <xdr:sp macro="" textlink="">
      <xdr:nvSpPr>
        <xdr:cNvPr id="141" name="楕円 140"/>
        <xdr:cNvSpPr/>
      </xdr:nvSpPr>
      <xdr:spPr>
        <a:xfrm>
          <a:off x="2857500" y="9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75246</xdr:rowOff>
    </xdr:from>
    <xdr:ext cx="534377" cy="259045"/>
    <xdr:sp macro="" textlink="">
      <xdr:nvSpPr>
        <xdr:cNvPr id="142" name="テキスト ボックス 141"/>
        <xdr:cNvSpPr txBox="1"/>
      </xdr:nvSpPr>
      <xdr:spPr>
        <a:xfrm>
          <a:off x="2641111" y="100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143008</xdr:rowOff>
    </xdr:from>
    <xdr:to>
      <xdr:col>10</xdr:col>
      <xdr:colOff>165100</xdr:colOff>
      <xdr:row>58</xdr:row>
      <xdr:rowOff>73158</xdr:rowOff>
    </xdr:to>
    <xdr:sp macro="" textlink="">
      <xdr:nvSpPr>
        <xdr:cNvPr id="143" name="楕円 142"/>
        <xdr:cNvSpPr/>
      </xdr:nvSpPr>
      <xdr:spPr>
        <a:xfrm>
          <a:off x="1968500" y="99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64285</xdr:rowOff>
    </xdr:from>
    <xdr:ext cx="534377" cy="259045"/>
    <xdr:sp macro="" textlink="">
      <xdr:nvSpPr>
        <xdr:cNvPr id="144" name="テキスト ボックス 143"/>
        <xdr:cNvSpPr txBox="1"/>
      </xdr:nvSpPr>
      <xdr:spPr>
        <a:xfrm>
          <a:off x="1752111" y="100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162344</xdr:rowOff>
    </xdr:from>
    <xdr:to>
      <xdr:col>6</xdr:col>
      <xdr:colOff>38100</xdr:colOff>
      <xdr:row>58</xdr:row>
      <xdr:rowOff>92494</xdr:rowOff>
    </xdr:to>
    <xdr:sp macro="" textlink="">
      <xdr:nvSpPr>
        <xdr:cNvPr id="145" name="楕円 144"/>
        <xdr:cNvSpPr/>
      </xdr:nvSpPr>
      <xdr:spPr>
        <a:xfrm>
          <a:off x="1079500" y="99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83621</xdr:rowOff>
    </xdr:from>
    <xdr:ext cx="534377" cy="259045"/>
    <xdr:sp macro="" textlink="">
      <xdr:nvSpPr>
        <xdr:cNvPr id="146" name="テキスト ボックス 145"/>
        <xdr:cNvSpPr txBox="1"/>
      </xdr:nvSpPr>
      <xdr:spPr>
        <a:xfrm>
          <a:off x="863111" y="100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98267</xdr:rowOff>
    </xdr:from>
    <xdr:to>
      <xdr:col>24</xdr:col>
      <xdr:colOff>63500</xdr:colOff>
      <xdr:row>76</xdr:row>
      <xdr:rowOff>111531</xdr:rowOff>
    </xdr:to>
    <xdr:cxnSp macro="">
      <xdr:nvCxnSpPr>
        <xdr:cNvPr id="172" name="直線コネクタ 171"/>
        <xdr:cNvCxnSpPr/>
      </xdr:nvCxnSpPr>
      <xdr:spPr>
        <a:xfrm flipV="1">
          <a:off x="3797300" y="13128467"/>
          <a:ext cx="838200" cy="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108553</xdr:rowOff>
    </xdr:from>
    <xdr:to>
      <xdr:col>19</xdr:col>
      <xdr:colOff>177800</xdr:colOff>
      <xdr:row>76</xdr:row>
      <xdr:rowOff>111531</xdr:rowOff>
    </xdr:to>
    <xdr:cxnSp macro="">
      <xdr:nvCxnSpPr>
        <xdr:cNvPr id="175" name="直線コネクタ 174"/>
        <xdr:cNvCxnSpPr/>
      </xdr:nvCxnSpPr>
      <xdr:spPr>
        <a:xfrm>
          <a:off x="2908300" y="13138753"/>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108553</xdr:rowOff>
    </xdr:from>
    <xdr:to>
      <xdr:col>15</xdr:col>
      <xdr:colOff>50800</xdr:colOff>
      <xdr:row>76</xdr:row>
      <xdr:rowOff>138889</xdr:rowOff>
    </xdr:to>
    <xdr:cxnSp macro="">
      <xdr:nvCxnSpPr>
        <xdr:cNvPr id="178" name="直線コネクタ 177"/>
        <xdr:cNvCxnSpPr/>
      </xdr:nvCxnSpPr>
      <xdr:spPr>
        <a:xfrm flipV="1">
          <a:off x="2019300" y="13138753"/>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138889</xdr:rowOff>
    </xdr:from>
    <xdr:to>
      <xdr:col>10</xdr:col>
      <xdr:colOff>114300</xdr:colOff>
      <xdr:row>76</xdr:row>
      <xdr:rowOff>141438</xdr:rowOff>
    </xdr:to>
    <xdr:cxnSp macro="">
      <xdr:nvCxnSpPr>
        <xdr:cNvPr id="181" name="直線コネクタ 180"/>
        <xdr:cNvCxnSpPr/>
      </xdr:nvCxnSpPr>
      <xdr:spPr>
        <a:xfrm flipV="1">
          <a:off x="1130300" y="13169089"/>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33912</xdr:rowOff>
    </xdr:from>
    <xdr:ext cx="599010" cy="259045"/>
    <xdr:sp macro="" textlink="">
      <xdr:nvSpPr>
        <xdr:cNvPr id="185" name="テキスト ボックス 184"/>
        <xdr:cNvSpPr txBox="1"/>
      </xdr:nvSpPr>
      <xdr:spPr>
        <a:xfrm>
          <a:off x="830795"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47467</xdr:rowOff>
    </xdr:from>
    <xdr:to>
      <xdr:col>24</xdr:col>
      <xdr:colOff>114300</xdr:colOff>
      <xdr:row>76</xdr:row>
      <xdr:rowOff>149067</xdr:rowOff>
    </xdr:to>
    <xdr:sp macro="" textlink="">
      <xdr:nvSpPr>
        <xdr:cNvPr id="191" name="楕円 190"/>
        <xdr:cNvSpPr/>
      </xdr:nvSpPr>
      <xdr:spPr>
        <a:xfrm>
          <a:off x="4584700" y="130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70343</xdr:rowOff>
    </xdr:from>
    <xdr:ext cx="599010" cy="259045"/>
    <xdr:sp macro="" textlink="">
      <xdr:nvSpPr>
        <xdr:cNvPr id="192" name="民生費該当値テキスト"/>
        <xdr:cNvSpPr txBox="1"/>
      </xdr:nvSpPr>
      <xdr:spPr>
        <a:xfrm>
          <a:off x="4686300" y="129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60731</xdr:rowOff>
    </xdr:from>
    <xdr:to>
      <xdr:col>20</xdr:col>
      <xdr:colOff>38100</xdr:colOff>
      <xdr:row>76</xdr:row>
      <xdr:rowOff>162331</xdr:rowOff>
    </xdr:to>
    <xdr:sp macro="" textlink="">
      <xdr:nvSpPr>
        <xdr:cNvPr id="193" name="楕円 192"/>
        <xdr:cNvSpPr/>
      </xdr:nvSpPr>
      <xdr:spPr>
        <a:xfrm>
          <a:off x="3746500" y="13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153458</xdr:rowOff>
    </xdr:from>
    <xdr:ext cx="599010" cy="259045"/>
    <xdr:sp macro="" textlink="">
      <xdr:nvSpPr>
        <xdr:cNvPr id="194" name="テキスト ボックス 193"/>
        <xdr:cNvSpPr txBox="1"/>
      </xdr:nvSpPr>
      <xdr:spPr>
        <a:xfrm>
          <a:off x="3497795" y="1318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57753</xdr:rowOff>
    </xdr:from>
    <xdr:to>
      <xdr:col>15</xdr:col>
      <xdr:colOff>101600</xdr:colOff>
      <xdr:row>76</xdr:row>
      <xdr:rowOff>159353</xdr:rowOff>
    </xdr:to>
    <xdr:sp macro="" textlink="">
      <xdr:nvSpPr>
        <xdr:cNvPr id="195" name="楕円 194"/>
        <xdr:cNvSpPr/>
      </xdr:nvSpPr>
      <xdr:spPr>
        <a:xfrm>
          <a:off x="2857500" y="130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4430</xdr:rowOff>
    </xdr:from>
    <xdr:ext cx="599010" cy="259045"/>
    <xdr:sp macro="" textlink="">
      <xdr:nvSpPr>
        <xdr:cNvPr id="196" name="テキスト ボックス 195"/>
        <xdr:cNvSpPr txBox="1"/>
      </xdr:nvSpPr>
      <xdr:spPr>
        <a:xfrm>
          <a:off x="2608795" y="128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88089</xdr:rowOff>
    </xdr:from>
    <xdr:to>
      <xdr:col>10</xdr:col>
      <xdr:colOff>165100</xdr:colOff>
      <xdr:row>77</xdr:row>
      <xdr:rowOff>18239</xdr:rowOff>
    </xdr:to>
    <xdr:sp macro="" textlink="">
      <xdr:nvSpPr>
        <xdr:cNvPr id="197" name="楕円 196"/>
        <xdr:cNvSpPr/>
      </xdr:nvSpPr>
      <xdr:spPr>
        <a:xfrm>
          <a:off x="1968500" y="131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9366</xdr:rowOff>
    </xdr:from>
    <xdr:ext cx="599010" cy="259045"/>
    <xdr:sp macro="" textlink="">
      <xdr:nvSpPr>
        <xdr:cNvPr id="198" name="テキスト ボックス 197"/>
        <xdr:cNvSpPr txBox="1"/>
      </xdr:nvSpPr>
      <xdr:spPr>
        <a:xfrm>
          <a:off x="1719795" y="132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90638</xdr:rowOff>
    </xdr:from>
    <xdr:to>
      <xdr:col>6</xdr:col>
      <xdr:colOff>38100</xdr:colOff>
      <xdr:row>77</xdr:row>
      <xdr:rowOff>20788</xdr:rowOff>
    </xdr:to>
    <xdr:sp macro="" textlink="">
      <xdr:nvSpPr>
        <xdr:cNvPr id="199" name="楕円 198"/>
        <xdr:cNvSpPr/>
      </xdr:nvSpPr>
      <xdr:spPr>
        <a:xfrm>
          <a:off x="1079500" y="131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37314</xdr:rowOff>
    </xdr:from>
    <xdr:ext cx="599010" cy="259045"/>
    <xdr:sp macro="" textlink="">
      <xdr:nvSpPr>
        <xdr:cNvPr id="200" name="テキスト ボックス 199"/>
        <xdr:cNvSpPr txBox="1"/>
      </xdr:nvSpPr>
      <xdr:spPr>
        <a:xfrm>
          <a:off x="830795" y="1289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61061</xdr:rowOff>
    </xdr:from>
    <xdr:to>
      <xdr:col>24</xdr:col>
      <xdr:colOff>63500</xdr:colOff>
      <xdr:row>99</xdr:row>
      <xdr:rowOff>67218</xdr:rowOff>
    </xdr:to>
    <xdr:cxnSp macro="">
      <xdr:nvCxnSpPr>
        <xdr:cNvPr id="232" name="直線コネクタ 231"/>
        <xdr:cNvCxnSpPr/>
      </xdr:nvCxnSpPr>
      <xdr:spPr>
        <a:xfrm>
          <a:off x="3797300" y="17034611"/>
          <a:ext cx="8382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22575</xdr:rowOff>
    </xdr:from>
    <xdr:to>
      <xdr:col>19</xdr:col>
      <xdr:colOff>177800</xdr:colOff>
      <xdr:row>99</xdr:row>
      <xdr:rowOff>61061</xdr:rowOff>
    </xdr:to>
    <xdr:cxnSp macro="">
      <xdr:nvCxnSpPr>
        <xdr:cNvPr id="235" name="直線コネクタ 234"/>
        <xdr:cNvCxnSpPr/>
      </xdr:nvCxnSpPr>
      <xdr:spPr>
        <a:xfrm>
          <a:off x="2908300" y="16996125"/>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16256</xdr:rowOff>
    </xdr:from>
    <xdr:to>
      <xdr:col>15</xdr:col>
      <xdr:colOff>50800</xdr:colOff>
      <xdr:row>99</xdr:row>
      <xdr:rowOff>22575</xdr:rowOff>
    </xdr:to>
    <xdr:cxnSp macro="">
      <xdr:nvCxnSpPr>
        <xdr:cNvPr id="238" name="直線コネクタ 237"/>
        <xdr:cNvCxnSpPr/>
      </xdr:nvCxnSpPr>
      <xdr:spPr>
        <a:xfrm>
          <a:off x="2019300" y="16989806"/>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16256</xdr:rowOff>
    </xdr:from>
    <xdr:to>
      <xdr:col>10</xdr:col>
      <xdr:colOff>114300</xdr:colOff>
      <xdr:row>99</xdr:row>
      <xdr:rowOff>90616</xdr:rowOff>
    </xdr:to>
    <xdr:cxnSp macro="">
      <xdr:nvCxnSpPr>
        <xdr:cNvPr id="241" name="直線コネクタ 240"/>
        <xdr:cNvCxnSpPr/>
      </xdr:nvCxnSpPr>
      <xdr:spPr>
        <a:xfrm flipV="1">
          <a:off x="1130300" y="16989806"/>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16418</xdr:rowOff>
    </xdr:from>
    <xdr:to>
      <xdr:col>24</xdr:col>
      <xdr:colOff>114300</xdr:colOff>
      <xdr:row>99</xdr:row>
      <xdr:rowOff>118018</xdr:rowOff>
    </xdr:to>
    <xdr:sp macro="" textlink="">
      <xdr:nvSpPr>
        <xdr:cNvPr id="251" name="楕円 250"/>
        <xdr:cNvSpPr/>
      </xdr:nvSpPr>
      <xdr:spPr>
        <a:xfrm>
          <a:off x="4584700" y="169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102795</xdr:rowOff>
    </xdr:from>
    <xdr:ext cx="534377" cy="259045"/>
    <xdr:sp macro="" textlink="">
      <xdr:nvSpPr>
        <xdr:cNvPr id="252" name="衛生費該当値テキスト"/>
        <xdr:cNvSpPr txBox="1"/>
      </xdr:nvSpPr>
      <xdr:spPr>
        <a:xfrm>
          <a:off x="4686300" y="1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10261</xdr:rowOff>
    </xdr:from>
    <xdr:to>
      <xdr:col>20</xdr:col>
      <xdr:colOff>38100</xdr:colOff>
      <xdr:row>99</xdr:row>
      <xdr:rowOff>111861</xdr:rowOff>
    </xdr:to>
    <xdr:sp macro="" textlink="">
      <xdr:nvSpPr>
        <xdr:cNvPr id="253" name="楕円 252"/>
        <xdr:cNvSpPr/>
      </xdr:nvSpPr>
      <xdr:spPr>
        <a:xfrm>
          <a:off x="3746500" y="169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102988</xdr:rowOff>
    </xdr:from>
    <xdr:ext cx="534377" cy="259045"/>
    <xdr:sp macro="" textlink="">
      <xdr:nvSpPr>
        <xdr:cNvPr id="254" name="テキスト ボックス 253"/>
        <xdr:cNvSpPr txBox="1"/>
      </xdr:nvSpPr>
      <xdr:spPr>
        <a:xfrm>
          <a:off x="3530111" y="17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143225</xdr:rowOff>
    </xdr:from>
    <xdr:to>
      <xdr:col>15</xdr:col>
      <xdr:colOff>101600</xdr:colOff>
      <xdr:row>99</xdr:row>
      <xdr:rowOff>73375</xdr:rowOff>
    </xdr:to>
    <xdr:sp macro="" textlink="">
      <xdr:nvSpPr>
        <xdr:cNvPr id="255" name="楕円 254"/>
        <xdr:cNvSpPr/>
      </xdr:nvSpPr>
      <xdr:spPr>
        <a:xfrm>
          <a:off x="2857500" y="169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64502</xdr:rowOff>
    </xdr:from>
    <xdr:ext cx="534377" cy="259045"/>
    <xdr:sp macro="" textlink="">
      <xdr:nvSpPr>
        <xdr:cNvPr id="256" name="テキスト ボックス 255"/>
        <xdr:cNvSpPr txBox="1"/>
      </xdr:nvSpPr>
      <xdr:spPr>
        <a:xfrm>
          <a:off x="2641111" y="170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136906</xdr:rowOff>
    </xdr:from>
    <xdr:to>
      <xdr:col>10</xdr:col>
      <xdr:colOff>165100</xdr:colOff>
      <xdr:row>99</xdr:row>
      <xdr:rowOff>67056</xdr:rowOff>
    </xdr:to>
    <xdr:sp macro="" textlink="">
      <xdr:nvSpPr>
        <xdr:cNvPr id="257" name="楕円 256"/>
        <xdr:cNvSpPr/>
      </xdr:nvSpPr>
      <xdr:spPr>
        <a:xfrm>
          <a:off x="1968500" y="169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58183</xdr:rowOff>
    </xdr:from>
    <xdr:ext cx="534377" cy="259045"/>
    <xdr:sp macro="" textlink="">
      <xdr:nvSpPr>
        <xdr:cNvPr id="258" name="テキスト ボックス 257"/>
        <xdr:cNvSpPr txBox="1"/>
      </xdr:nvSpPr>
      <xdr:spPr>
        <a:xfrm>
          <a:off x="1752111" y="170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39816</xdr:rowOff>
    </xdr:from>
    <xdr:to>
      <xdr:col>6</xdr:col>
      <xdr:colOff>38100</xdr:colOff>
      <xdr:row>99</xdr:row>
      <xdr:rowOff>141416</xdr:rowOff>
    </xdr:to>
    <xdr:sp macro="" textlink="">
      <xdr:nvSpPr>
        <xdr:cNvPr id="259" name="楕円 258"/>
        <xdr:cNvSpPr/>
      </xdr:nvSpPr>
      <xdr:spPr>
        <a:xfrm>
          <a:off x="1079500" y="17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132543</xdr:rowOff>
    </xdr:from>
    <xdr:ext cx="534377" cy="259045"/>
    <xdr:sp macro="" textlink="">
      <xdr:nvSpPr>
        <xdr:cNvPr id="260" name="テキスト ボックス 259"/>
        <xdr:cNvSpPr txBox="1"/>
      </xdr:nvSpPr>
      <xdr:spPr>
        <a:xfrm>
          <a:off x="863111" y="171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96076</xdr:rowOff>
    </xdr:to>
    <xdr:cxnSp macro="">
      <xdr:nvCxnSpPr>
        <xdr:cNvPr id="289" name="直線コネクタ 288"/>
        <xdr:cNvCxnSpPr/>
      </xdr:nvCxnSpPr>
      <xdr:spPr>
        <a:xfrm flipV="1">
          <a:off x="9639300" y="6558407"/>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96076</xdr:rowOff>
    </xdr:from>
    <xdr:to>
      <xdr:col>50</xdr:col>
      <xdr:colOff>114300</xdr:colOff>
      <xdr:row>38</xdr:row>
      <xdr:rowOff>113602</xdr:rowOff>
    </xdr:to>
    <xdr:cxnSp macro="">
      <xdr:nvCxnSpPr>
        <xdr:cNvPr id="292" name="直線コネクタ 291"/>
        <xdr:cNvCxnSpPr/>
      </xdr:nvCxnSpPr>
      <xdr:spPr>
        <a:xfrm flipV="1">
          <a:off x="8750300" y="66111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113602</xdr:rowOff>
    </xdr:from>
    <xdr:to>
      <xdr:col>45</xdr:col>
      <xdr:colOff>177800</xdr:colOff>
      <xdr:row>38</xdr:row>
      <xdr:rowOff>130746</xdr:rowOff>
    </xdr:to>
    <xdr:cxnSp macro="">
      <xdr:nvCxnSpPr>
        <xdr:cNvPr id="295" name="直線コネクタ 294"/>
        <xdr:cNvCxnSpPr/>
      </xdr:nvCxnSpPr>
      <xdr:spPr>
        <a:xfrm flipV="1">
          <a:off x="7861300" y="662870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37020</xdr:rowOff>
    </xdr:from>
    <xdr:to>
      <xdr:col>41</xdr:col>
      <xdr:colOff>50800</xdr:colOff>
      <xdr:row>38</xdr:row>
      <xdr:rowOff>130746</xdr:rowOff>
    </xdr:to>
    <xdr:cxnSp macro="">
      <xdr:nvCxnSpPr>
        <xdr:cNvPr id="298" name="直線コネクタ 297"/>
        <xdr:cNvCxnSpPr/>
      </xdr:nvCxnSpPr>
      <xdr:spPr>
        <a:xfrm>
          <a:off x="6972300" y="65521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302" name="テキスト ボックス 301"/>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08" name="楕円 307"/>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15384</xdr:rowOff>
    </xdr:from>
    <xdr:ext cx="378565" cy="259045"/>
    <xdr:sp macro="" textlink="">
      <xdr:nvSpPr>
        <xdr:cNvPr id="309" name="労働費該当値テキスト"/>
        <xdr:cNvSpPr txBox="1"/>
      </xdr:nvSpPr>
      <xdr:spPr>
        <a:xfrm>
          <a:off x="10528300" y="63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45276</xdr:rowOff>
    </xdr:from>
    <xdr:to>
      <xdr:col>50</xdr:col>
      <xdr:colOff>165100</xdr:colOff>
      <xdr:row>38</xdr:row>
      <xdr:rowOff>146876</xdr:rowOff>
    </xdr:to>
    <xdr:sp macro="" textlink="">
      <xdr:nvSpPr>
        <xdr:cNvPr id="310" name="楕円 309"/>
        <xdr:cNvSpPr/>
      </xdr:nvSpPr>
      <xdr:spPr>
        <a:xfrm>
          <a:off x="9588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163403</xdr:rowOff>
    </xdr:from>
    <xdr:ext cx="378565" cy="259045"/>
    <xdr:sp macro="" textlink="">
      <xdr:nvSpPr>
        <xdr:cNvPr id="311" name="テキスト ボックス 310"/>
        <xdr:cNvSpPr txBox="1"/>
      </xdr:nvSpPr>
      <xdr:spPr>
        <a:xfrm>
          <a:off x="9450017" y="633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62802</xdr:rowOff>
    </xdr:from>
    <xdr:to>
      <xdr:col>46</xdr:col>
      <xdr:colOff>38100</xdr:colOff>
      <xdr:row>38</xdr:row>
      <xdr:rowOff>164402</xdr:rowOff>
    </xdr:to>
    <xdr:sp macro="" textlink="">
      <xdr:nvSpPr>
        <xdr:cNvPr id="312" name="楕円 311"/>
        <xdr:cNvSpPr/>
      </xdr:nvSpPr>
      <xdr:spPr>
        <a:xfrm>
          <a:off x="8699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155529</xdr:rowOff>
    </xdr:from>
    <xdr:ext cx="378565" cy="259045"/>
    <xdr:sp macro="" textlink="">
      <xdr:nvSpPr>
        <xdr:cNvPr id="313" name="テキスト ボックス 312"/>
        <xdr:cNvSpPr txBox="1"/>
      </xdr:nvSpPr>
      <xdr:spPr>
        <a:xfrm>
          <a:off x="8561017" y="667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79946</xdr:rowOff>
    </xdr:from>
    <xdr:to>
      <xdr:col>41</xdr:col>
      <xdr:colOff>101600</xdr:colOff>
      <xdr:row>39</xdr:row>
      <xdr:rowOff>10096</xdr:rowOff>
    </xdr:to>
    <xdr:sp macro="" textlink="">
      <xdr:nvSpPr>
        <xdr:cNvPr id="314" name="楕円 313"/>
        <xdr:cNvSpPr/>
      </xdr:nvSpPr>
      <xdr:spPr>
        <a:xfrm>
          <a:off x="7810500" y="65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1223</xdr:rowOff>
    </xdr:from>
    <xdr:ext cx="378565" cy="259045"/>
    <xdr:sp macro="" textlink="">
      <xdr:nvSpPr>
        <xdr:cNvPr id="315" name="テキスト ボックス 314"/>
        <xdr:cNvSpPr txBox="1"/>
      </xdr:nvSpPr>
      <xdr:spPr>
        <a:xfrm>
          <a:off x="7672017" y="6687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157671</xdr:rowOff>
    </xdr:from>
    <xdr:to>
      <xdr:col>36</xdr:col>
      <xdr:colOff>165100</xdr:colOff>
      <xdr:row>38</xdr:row>
      <xdr:rowOff>87821</xdr:rowOff>
    </xdr:to>
    <xdr:sp macro="" textlink="">
      <xdr:nvSpPr>
        <xdr:cNvPr id="316" name="楕円 315"/>
        <xdr:cNvSpPr/>
      </xdr:nvSpPr>
      <xdr:spPr>
        <a:xfrm>
          <a:off x="6921500" y="65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78947</xdr:rowOff>
    </xdr:from>
    <xdr:ext cx="378565" cy="259045"/>
    <xdr:sp macro="" textlink="">
      <xdr:nvSpPr>
        <xdr:cNvPr id="317" name="テキスト ボックス 316"/>
        <xdr:cNvSpPr txBox="1"/>
      </xdr:nvSpPr>
      <xdr:spPr>
        <a:xfrm>
          <a:off x="6783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102233</xdr:rowOff>
    </xdr:from>
    <xdr:to>
      <xdr:col>55</xdr:col>
      <xdr:colOff>0</xdr:colOff>
      <xdr:row>58</xdr:row>
      <xdr:rowOff>103063</xdr:rowOff>
    </xdr:to>
    <xdr:cxnSp macro="">
      <xdr:nvCxnSpPr>
        <xdr:cNvPr id="346" name="直線コネクタ 345"/>
        <xdr:cNvCxnSpPr/>
      </xdr:nvCxnSpPr>
      <xdr:spPr>
        <a:xfrm>
          <a:off x="9639300" y="10046333"/>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91031</xdr:rowOff>
    </xdr:from>
    <xdr:to>
      <xdr:col>50</xdr:col>
      <xdr:colOff>114300</xdr:colOff>
      <xdr:row>58</xdr:row>
      <xdr:rowOff>102233</xdr:rowOff>
    </xdr:to>
    <xdr:cxnSp macro="">
      <xdr:nvCxnSpPr>
        <xdr:cNvPr id="349" name="直線コネクタ 348"/>
        <xdr:cNvCxnSpPr/>
      </xdr:nvCxnSpPr>
      <xdr:spPr>
        <a:xfrm>
          <a:off x="8750300" y="1003513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91031</xdr:rowOff>
    </xdr:from>
    <xdr:to>
      <xdr:col>45</xdr:col>
      <xdr:colOff>177800</xdr:colOff>
      <xdr:row>58</xdr:row>
      <xdr:rowOff>110363</xdr:rowOff>
    </xdr:to>
    <xdr:cxnSp macro="">
      <xdr:nvCxnSpPr>
        <xdr:cNvPr id="352" name="直線コネクタ 351"/>
        <xdr:cNvCxnSpPr/>
      </xdr:nvCxnSpPr>
      <xdr:spPr>
        <a:xfrm flipV="1">
          <a:off x="7861300" y="10035131"/>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107011</xdr:rowOff>
    </xdr:from>
    <xdr:to>
      <xdr:col>41</xdr:col>
      <xdr:colOff>50800</xdr:colOff>
      <xdr:row>58</xdr:row>
      <xdr:rowOff>110363</xdr:rowOff>
    </xdr:to>
    <xdr:cxnSp macro="">
      <xdr:nvCxnSpPr>
        <xdr:cNvPr id="355" name="直線コネクタ 354"/>
        <xdr:cNvCxnSpPr/>
      </xdr:nvCxnSpPr>
      <xdr:spPr>
        <a:xfrm>
          <a:off x="6972300" y="1005111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107327</xdr:rowOff>
    </xdr:from>
    <xdr:ext cx="534377" cy="259045"/>
    <xdr:sp macro="" textlink="">
      <xdr:nvSpPr>
        <xdr:cNvPr id="359" name="テキスト ボックス 358"/>
        <xdr:cNvSpPr txBox="1"/>
      </xdr:nvSpPr>
      <xdr:spPr>
        <a:xfrm>
          <a:off x="6705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52263</xdr:rowOff>
    </xdr:from>
    <xdr:to>
      <xdr:col>55</xdr:col>
      <xdr:colOff>50800</xdr:colOff>
      <xdr:row>58</xdr:row>
      <xdr:rowOff>153863</xdr:rowOff>
    </xdr:to>
    <xdr:sp macro="" textlink="">
      <xdr:nvSpPr>
        <xdr:cNvPr id="365" name="楕円 364"/>
        <xdr:cNvSpPr/>
      </xdr:nvSpPr>
      <xdr:spPr>
        <a:xfrm>
          <a:off x="10426700" y="99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138640</xdr:rowOff>
    </xdr:from>
    <xdr:ext cx="534377" cy="259045"/>
    <xdr:sp macro="" textlink="">
      <xdr:nvSpPr>
        <xdr:cNvPr id="366" name="農林水産業費該当値テキスト"/>
        <xdr:cNvSpPr txBox="1"/>
      </xdr:nvSpPr>
      <xdr:spPr>
        <a:xfrm>
          <a:off x="10528300" y="99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51433</xdr:rowOff>
    </xdr:from>
    <xdr:to>
      <xdr:col>50</xdr:col>
      <xdr:colOff>165100</xdr:colOff>
      <xdr:row>58</xdr:row>
      <xdr:rowOff>153033</xdr:rowOff>
    </xdr:to>
    <xdr:sp macro="" textlink="">
      <xdr:nvSpPr>
        <xdr:cNvPr id="367" name="楕円 366"/>
        <xdr:cNvSpPr/>
      </xdr:nvSpPr>
      <xdr:spPr>
        <a:xfrm>
          <a:off x="9588500" y="99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144160</xdr:rowOff>
    </xdr:from>
    <xdr:ext cx="534377" cy="259045"/>
    <xdr:sp macro="" textlink="">
      <xdr:nvSpPr>
        <xdr:cNvPr id="368" name="テキスト ボックス 367"/>
        <xdr:cNvSpPr txBox="1"/>
      </xdr:nvSpPr>
      <xdr:spPr>
        <a:xfrm>
          <a:off x="9372111" y="100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40231</xdr:rowOff>
    </xdr:from>
    <xdr:to>
      <xdr:col>46</xdr:col>
      <xdr:colOff>38100</xdr:colOff>
      <xdr:row>58</xdr:row>
      <xdr:rowOff>141831</xdr:rowOff>
    </xdr:to>
    <xdr:sp macro="" textlink="">
      <xdr:nvSpPr>
        <xdr:cNvPr id="369" name="楕円 368"/>
        <xdr:cNvSpPr/>
      </xdr:nvSpPr>
      <xdr:spPr>
        <a:xfrm>
          <a:off x="8699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132958</xdr:rowOff>
    </xdr:from>
    <xdr:ext cx="534377" cy="259045"/>
    <xdr:sp macro="" textlink="">
      <xdr:nvSpPr>
        <xdr:cNvPr id="370" name="テキスト ボックス 369"/>
        <xdr:cNvSpPr txBox="1"/>
      </xdr:nvSpPr>
      <xdr:spPr>
        <a:xfrm>
          <a:off x="8483111" y="100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59563</xdr:rowOff>
    </xdr:from>
    <xdr:to>
      <xdr:col>41</xdr:col>
      <xdr:colOff>101600</xdr:colOff>
      <xdr:row>58</xdr:row>
      <xdr:rowOff>161163</xdr:rowOff>
    </xdr:to>
    <xdr:sp macro="" textlink="">
      <xdr:nvSpPr>
        <xdr:cNvPr id="371" name="楕円 370"/>
        <xdr:cNvSpPr/>
      </xdr:nvSpPr>
      <xdr:spPr>
        <a:xfrm>
          <a:off x="7810500" y="100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152290</xdr:rowOff>
    </xdr:from>
    <xdr:ext cx="534377" cy="259045"/>
    <xdr:sp macro="" textlink="">
      <xdr:nvSpPr>
        <xdr:cNvPr id="372" name="テキスト ボックス 371"/>
        <xdr:cNvSpPr txBox="1"/>
      </xdr:nvSpPr>
      <xdr:spPr>
        <a:xfrm>
          <a:off x="7594111" y="100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56211</xdr:rowOff>
    </xdr:from>
    <xdr:to>
      <xdr:col>36</xdr:col>
      <xdr:colOff>165100</xdr:colOff>
      <xdr:row>58</xdr:row>
      <xdr:rowOff>157811</xdr:rowOff>
    </xdr:to>
    <xdr:sp macro="" textlink="">
      <xdr:nvSpPr>
        <xdr:cNvPr id="373" name="楕円 372"/>
        <xdr:cNvSpPr/>
      </xdr:nvSpPr>
      <xdr:spPr>
        <a:xfrm>
          <a:off x="6921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148938</xdr:rowOff>
    </xdr:from>
    <xdr:ext cx="534377" cy="259045"/>
    <xdr:sp macro="" textlink="">
      <xdr:nvSpPr>
        <xdr:cNvPr id="374" name="テキスト ボックス 373"/>
        <xdr:cNvSpPr txBox="1"/>
      </xdr:nvSpPr>
      <xdr:spPr>
        <a:xfrm>
          <a:off x="6705111" y="100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155130</xdr:rowOff>
    </xdr:from>
    <xdr:to>
      <xdr:col>55</xdr:col>
      <xdr:colOff>0</xdr:colOff>
      <xdr:row>76</xdr:row>
      <xdr:rowOff>50958</xdr:rowOff>
    </xdr:to>
    <xdr:cxnSp macro="">
      <xdr:nvCxnSpPr>
        <xdr:cNvPr id="401" name="直線コネクタ 400"/>
        <xdr:cNvCxnSpPr/>
      </xdr:nvCxnSpPr>
      <xdr:spPr>
        <a:xfrm>
          <a:off x="9639300" y="13013880"/>
          <a:ext cx="8382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155130</xdr:rowOff>
    </xdr:from>
    <xdr:to>
      <xdr:col>50</xdr:col>
      <xdr:colOff>114300</xdr:colOff>
      <xdr:row>76</xdr:row>
      <xdr:rowOff>1671</xdr:rowOff>
    </xdr:to>
    <xdr:cxnSp macro="">
      <xdr:nvCxnSpPr>
        <xdr:cNvPr id="404" name="直線コネクタ 403"/>
        <xdr:cNvCxnSpPr/>
      </xdr:nvCxnSpPr>
      <xdr:spPr>
        <a:xfrm flipV="1">
          <a:off x="8750300" y="13013880"/>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1671</xdr:rowOff>
    </xdr:from>
    <xdr:to>
      <xdr:col>45</xdr:col>
      <xdr:colOff>177800</xdr:colOff>
      <xdr:row>76</xdr:row>
      <xdr:rowOff>138009</xdr:rowOff>
    </xdr:to>
    <xdr:cxnSp macro="">
      <xdr:nvCxnSpPr>
        <xdr:cNvPr id="407" name="直線コネクタ 406"/>
        <xdr:cNvCxnSpPr/>
      </xdr:nvCxnSpPr>
      <xdr:spPr>
        <a:xfrm flipV="1">
          <a:off x="7861300" y="13031871"/>
          <a:ext cx="889000" cy="13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138009</xdr:rowOff>
    </xdr:from>
    <xdr:to>
      <xdr:col>41</xdr:col>
      <xdr:colOff>50800</xdr:colOff>
      <xdr:row>76</xdr:row>
      <xdr:rowOff>145827</xdr:rowOff>
    </xdr:to>
    <xdr:cxnSp macro="">
      <xdr:nvCxnSpPr>
        <xdr:cNvPr id="410" name="直線コネクタ 409"/>
        <xdr:cNvCxnSpPr/>
      </xdr:nvCxnSpPr>
      <xdr:spPr>
        <a:xfrm flipV="1">
          <a:off x="6972300" y="1316820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xdr:rowOff>
    </xdr:from>
    <xdr:to>
      <xdr:col>55</xdr:col>
      <xdr:colOff>50800</xdr:colOff>
      <xdr:row>76</xdr:row>
      <xdr:rowOff>101758</xdr:rowOff>
    </xdr:to>
    <xdr:sp macro="" textlink="">
      <xdr:nvSpPr>
        <xdr:cNvPr id="420" name="楕円 419"/>
        <xdr:cNvSpPr/>
      </xdr:nvSpPr>
      <xdr:spPr>
        <a:xfrm>
          <a:off x="10426700" y="13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23034</xdr:rowOff>
    </xdr:from>
    <xdr:ext cx="534377" cy="259045"/>
    <xdr:sp macro="" textlink="">
      <xdr:nvSpPr>
        <xdr:cNvPr id="421" name="商工費該当値テキスト"/>
        <xdr:cNvSpPr txBox="1"/>
      </xdr:nvSpPr>
      <xdr:spPr>
        <a:xfrm>
          <a:off x="10528300" y="12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104331</xdr:rowOff>
    </xdr:from>
    <xdr:to>
      <xdr:col>50</xdr:col>
      <xdr:colOff>165100</xdr:colOff>
      <xdr:row>76</xdr:row>
      <xdr:rowOff>34482</xdr:rowOff>
    </xdr:to>
    <xdr:sp macro="" textlink="">
      <xdr:nvSpPr>
        <xdr:cNvPr id="422" name="楕円 421"/>
        <xdr:cNvSpPr/>
      </xdr:nvSpPr>
      <xdr:spPr>
        <a:xfrm>
          <a:off x="9588500" y="129630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51008</xdr:rowOff>
    </xdr:from>
    <xdr:ext cx="534377" cy="259045"/>
    <xdr:sp macro="" textlink="">
      <xdr:nvSpPr>
        <xdr:cNvPr id="423" name="テキスト ボックス 422"/>
        <xdr:cNvSpPr txBox="1"/>
      </xdr:nvSpPr>
      <xdr:spPr>
        <a:xfrm>
          <a:off x="9372111" y="127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122321</xdr:rowOff>
    </xdr:from>
    <xdr:to>
      <xdr:col>46</xdr:col>
      <xdr:colOff>38100</xdr:colOff>
      <xdr:row>76</xdr:row>
      <xdr:rowOff>52471</xdr:rowOff>
    </xdr:to>
    <xdr:sp macro="" textlink="">
      <xdr:nvSpPr>
        <xdr:cNvPr id="424" name="楕円 423"/>
        <xdr:cNvSpPr/>
      </xdr:nvSpPr>
      <xdr:spPr>
        <a:xfrm>
          <a:off x="8699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68998</xdr:rowOff>
    </xdr:from>
    <xdr:ext cx="534377" cy="259045"/>
    <xdr:sp macro="" textlink="">
      <xdr:nvSpPr>
        <xdr:cNvPr id="425" name="テキスト ボックス 424"/>
        <xdr:cNvSpPr txBox="1"/>
      </xdr:nvSpPr>
      <xdr:spPr>
        <a:xfrm>
          <a:off x="8483111" y="127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87209</xdr:rowOff>
    </xdr:from>
    <xdr:to>
      <xdr:col>41</xdr:col>
      <xdr:colOff>101600</xdr:colOff>
      <xdr:row>77</xdr:row>
      <xdr:rowOff>17359</xdr:rowOff>
    </xdr:to>
    <xdr:sp macro="" textlink="">
      <xdr:nvSpPr>
        <xdr:cNvPr id="426" name="楕円 425"/>
        <xdr:cNvSpPr/>
      </xdr:nvSpPr>
      <xdr:spPr>
        <a:xfrm>
          <a:off x="7810500" y="131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8486</xdr:rowOff>
    </xdr:from>
    <xdr:ext cx="534377" cy="259045"/>
    <xdr:sp macro="" textlink="">
      <xdr:nvSpPr>
        <xdr:cNvPr id="427" name="テキスト ボックス 426"/>
        <xdr:cNvSpPr txBox="1"/>
      </xdr:nvSpPr>
      <xdr:spPr>
        <a:xfrm>
          <a:off x="7594111" y="132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95027</xdr:rowOff>
    </xdr:from>
    <xdr:to>
      <xdr:col>36</xdr:col>
      <xdr:colOff>165100</xdr:colOff>
      <xdr:row>77</xdr:row>
      <xdr:rowOff>25177</xdr:rowOff>
    </xdr:to>
    <xdr:sp macro="" textlink="">
      <xdr:nvSpPr>
        <xdr:cNvPr id="428" name="楕円 427"/>
        <xdr:cNvSpPr/>
      </xdr:nvSpPr>
      <xdr:spPr>
        <a:xfrm>
          <a:off x="6921500" y="131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41704</xdr:rowOff>
    </xdr:from>
    <xdr:ext cx="534377" cy="259045"/>
    <xdr:sp macro="" textlink="">
      <xdr:nvSpPr>
        <xdr:cNvPr id="429" name="テキスト ボックス 428"/>
        <xdr:cNvSpPr txBox="1"/>
      </xdr:nvSpPr>
      <xdr:spPr>
        <a:xfrm>
          <a:off x="6705111" y="129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165795</xdr:rowOff>
    </xdr:from>
    <xdr:to>
      <xdr:col>55</xdr:col>
      <xdr:colOff>0</xdr:colOff>
      <xdr:row>98</xdr:row>
      <xdr:rowOff>169585</xdr:rowOff>
    </xdr:to>
    <xdr:cxnSp macro="">
      <xdr:nvCxnSpPr>
        <xdr:cNvPr id="458" name="直線コネクタ 457"/>
        <xdr:cNvCxnSpPr/>
      </xdr:nvCxnSpPr>
      <xdr:spPr>
        <a:xfrm flipV="1">
          <a:off x="9639300" y="16967895"/>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169585</xdr:rowOff>
    </xdr:from>
    <xdr:to>
      <xdr:col>50</xdr:col>
      <xdr:colOff>114300</xdr:colOff>
      <xdr:row>98</xdr:row>
      <xdr:rowOff>171314</xdr:rowOff>
    </xdr:to>
    <xdr:cxnSp macro="">
      <xdr:nvCxnSpPr>
        <xdr:cNvPr id="461" name="直線コネクタ 460"/>
        <xdr:cNvCxnSpPr/>
      </xdr:nvCxnSpPr>
      <xdr:spPr>
        <a:xfrm flipV="1">
          <a:off x="8750300" y="16971685"/>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168168</xdr:rowOff>
    </xdr:from>
    <xdr:to>
      <xdr:col>45</xdr:col>
      <xdr:colOff>177800</xdr:colOff>
      <xdr:row>98</xdr:row>
      <xdr:rowOff>171314</xdr:rowOff>
    </xdr:to>
    <xdr:cxnSp macro="">
      <xdr:nvCxnSpPr>
        <xdr:cNvPr id="464" name="直線コネクタ 463"/>
        <xdr:cNvCxnSpPr/>
      </xdr:nvCxnSpPr>
      <xdr:spPr>
        <a:xfrm>
          <a:off x="7861300" y="16970268"/>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120676</xdr:rowOff>
    </xdr:from>
    <xdr:to>
      <xdr:col>41</xdr:col>
      <xdr:colOff>50800</xdr:colOff>
      <xdr:row>98</xdr:row>
      <xdr:rowOff>168168</xdr:rowOff>
    </xdr:to>
    <xdr:cxnSp macro="">
      <xdr:nvCxnSpPr>
        <xdr:cNvPr id="467" name="直線コネクタ 466"/>
        <xdr:cNvCxnSpPr/>
      </xdr:nvCxnSpPr>
      <xdr:spPr>
        <a:xfrm>
          <a:off x="6972300" y="16922776"/>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71" name="テキスト ボックス 470"/>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114995</xdr:rowOff>
    </xdr:from>
    <xdr:to>
      <xdr:col>55</xdr:col>
      <xdr:colOff>50800</xdr:colOff>
      <xdr:row>99</xdr:row>
      <xdr:rowOff>45145</xdr:rowOff>
    </xdr:to>
    <xdr:sp macro="" textlink="">
      <xdr:nvSpPr>
        <xdr:cNvPr id="477" name="楕円 476"/>
        <xdr:cNvSpPr/>
      </xdr:nvSpPr>
      <xdr:spPr>
        <a:xfrm>
          <a:off x="10426700" y="169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118785</xdr:rowOff>
    </xdr:from>
    <xdr:to>
      <xdr:col>50</xdr:col>
      <xdr:colOff>165100</xdr:colOff>
      <xdr:row>99</xdr:row>
      <xdr:rowOff>48935</xdr:rowOff>
    </xdr:to>
    <xdr:sp macro="" textlink="">
      <xdr:nvSpPr>
        <xdr:cNvPr id="479" name="楕円 478"/>
        <xdr:cNvSpPr/>
      </xdr:nvSpPr>
      <xdr:spPr>
        <a:xfrm>
          <a:off x="9588500" y="169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40062</xdr:rowOff>
    </xdr:from>
    <xdr:ext cx="534377" cy="259045"/>
    <xdr:sp macro="" textlink="">
      <xdr:nvSpPr>
        <xdr:cNvPr id="480" name="テキスト ボックス 479"/>
        <xdr:cNvSpPr txBox="1"/>
      </xdr:nvSpPr>
      <xdr:spPr>
        <a:xfrm>
          <a:off x="9372111" y="170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120514</xdr:rowOff>
    </xdr:from>
    <xdr:to>
      <xdr:col>46</xdr:col>
      <xdr:colOff>38100</xdr:colOff>
      <xdr:row>99</xdr:row>
      <xdr:rowOff>50664</xdr:rowOff>
    </xdr:to>
    <xdr:sp macro="" textlink="">
      <xdr:nvSpPr>
        <xdr:cNvPr id="481" name="楕円 480"/>
        <xdr:cNvSpPr/>
      </xdr:nvSpPr>
      <xdr:spPr>
        <a:xfrm>
          <a:off x="8699500" y="169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41791</xdr:rowOff>
    </xdr:from>
    <xdr:ext cx="534377" cy="259045"/>
    <xdr:sp macro="" textlink="">
      <xdr:nvSpPr>
        <xdr:cNvPr id="482" name="テキスト ボックス 481"/>
        <xdr:cNvSpPr txBox="1"/>
      </xdr:nvSpPr>
      <xdr:spPr>
        <a:xfrm>
          <a:off x="8483111" y="170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117368</xdr:rowOff>
    </xdr:from>
    <xdr:to>
      <xdr:col>41</xdr:col>
      <xdr:colOff>101600</xdr:colOff>
      <xdr:row>99</xdr:row>
      <xdr:rowOff>47518</xdr:rowOff>
    </xdr:to>
    <xdr:sp macro="" textlink="">
      <xdr:nvSpPr>
        <xdr:cNvPr id="483" name="楕円 482"/>
        <xdr:cNvSpPr/>
      </xdr:nvSpPr>
      <xdr:spPr>
        <a:xfrm>
          <a:off x="7810500" y="169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38645</xdr:rowOff>
    </xdr:from>
    <xdr:ext cx="534377" cy="259045"/>
    <xdr:sp macro="" textlink="">
      <xdr:nvSpPr>
        <xdr:cNvPr id="484" name="テキスト ボックス 483"/>
        <xdr:cNvSpPr txBox="1"/>
      </xdr:nvSpPr>
      <xdr:spPr>
        <a:xfrm>
          <a:off x="7594111" y="170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69876</xdr:rowOff>
    </xdr:from>
    <xdr:to>
      <xdr:col>36</xdr:col>
      <xdr:colOff>165100</xdr:colOff>
      <xdr:row>99</xdr:row>
      <xdr:rowOff>26</xdr:rowOff>
    </xdr:to>
    <xdr:sp macro="" textlink="">
      <xdr:nvSpPr>
        <xdr:cNvPr id="485" name="楕円 484"/>
        <xdr:cNvSpPr/>
      </xdr:nvSpPr>
      <xdr:spPr>
        <a:xfrm>
          <a:off x="6921500" y="16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16553</xdr:rowOff>
    </xdr:from>
    <xdr:ext cx="534377" cy="259045"/>
    <xdr:sp macro="" textlink="">
      <xdr:nvSpPr>
        <xdr:cNvPr id="486" name="テキスト ボックス 485"/>
        <xdr:cNvSpPr txBox="1"/>
      </xdr:nvSpPr>
      <xdr:spPr>
        <a:xfrm>
          <a:off x="6705111" y="166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76035</xdr:rowOff>
    </xdr:from>
    <xdr:to>
      <xdr:col>85</xdr:col>
      <xdr:colOff>127000</xdr:colOff>
      <xdr:row>37</xdr:row>
      <xdr:rowOff>110763</xdr:rowOff>
    </xdr:to>
    <xdr:cxnSp macro="">
      <xdr:nvCxnSpPr>
        <xdr:cNvPr id="515" name="直線コネクタ 514"/>
        <xdr:cNvCxnSpPr/>
      </xdr:nvCxnSpPr>
      <xdr:spPr>
        <a:xfrm flipV="1">
          <a:off x="15481300" y="6419685"/>
          <a:ext cx="8382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93066</xdr:rowOff>
    </xdr:from>
    <xdr:to>
      <xdr:col>81</xdr:col>
      <xdr:colOff>50800</xdr:colOff>
      <xdr:row>37</xdr:row>
      <xdr:rowOff>110763</xdr:rowOff>
    </xdr:to>
    <xdr:cxnSp macro="">
      <xdr:nvCxnSpPr>
        <xdr:cNvPr id="518" name="直線コネクタ 517"/>
        <xdr:cNvCxnSpPr/>
      </xdr:nvCxnSpPr>
      <xdr:spPr>
        <a:xfrm>
          <a:off x="14592300" y="6436716"/>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9208</xdr:rowOff>
    </xdr:from>
    <xdr:to>
      <xdr:col>76</xdr:col>
      <xdr:colOff>114300</xdr:colOff>
      <xdr:row>37</xdr:row>
      <xdr:rowOff>93066</xdr:rowOff>
    </xdr:to>
    <xdr:cxnSp macro="">
      <xdr:nvCxnSpPr>
        <xdr:cNvPr id="521" name="直線コネクタ 520"/>
        <xdr:cNvCxnSpPr/>
      </xdr:nvCxnSpPr>
      <xdr:spPr>
        <a:xfrm>
          <a:off x="13703300" y="6352858"/>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9208</xdr:rowOff>
    </xdr:from>
    <xdr:to>
      <xdr:col>71</xdr:col>
      <xdr:colOff>177800</xdr:colOff>
      <xdr:row>37</xdr:row>
      <xdr:rowOff>73196</xdr:rowOff>
    </xdr:to>
    <xdr:cxnSp macro="">
      <xdr:nvCxnSpPr>
        <xdr:cNvPr id="524" name="直線コネクタ 523"/>
        <xdr:cNvCxnSpPr/>
      </xdr:nvCxnSpPr>
      <xdr:spPr>
        <a:xfrm flipV="1">
          <a:off x="12814300" y="6352858"/>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28" name="テキスト ボックス 52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25235</xdr:rowOff>
    </xdr:from>
    <xdr:to>
      <xdr:col>85</xdr:col>
      <xdr:colOff>177800</xdr:colOff>
      <xdr:row>37</xdr:row>
      <xdr:rowOff>126835</xdr:rowOff>
    </xdr:to>
    <xdr:sp macro="" textlink="">
      <xdr:nvSpPr>
        <xdr:cNvPr id="534" name="楕円 533"/>
        <xdr:cNvSpPr/>
      </xdr:nvSpPr>
      <xdr:spPr>
        <a:xfrm>
          <a:off x="16268700" y="63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111612</xdr:rowOff>
    </xdr:from>
    <xdr:ext cx="534377" cy="259045"/>
    <xdr:sp macro="" textlink="">
      <xdr:nvSpPr>
        <xdr:cNvPr id="535" name="消防費該当値テキスト"/>
        <xdr:cNvSpPr txBox="1"/>
      </xdr:nvSpPr>
      <xdr:spPr>
        <a:xfrm>
          <a:off x="16370300" y="62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59963</xdr:rowOff>
    </xdr:from>
    <xdr:to>
      <xdr:col>81</xdr:col>
      <xdr:colOff>101600</xdr:colOff>
      <xdr:row>37</xdr:row>
      <xdr:rowOff>161563</xdr:rowOff>
    </xdr:to>
    <xdr:sp macro="" textlink="">
      <xdr:nvSpPr>
        <xdr:cNvPr id="536" name="楕円 535"/>
        <xdr:cNvSpPr/>
      </xdr:nvSpPr>
      <xdr:spPr>
        <a:xfrm>
          <a:off x="15430500" y="64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152690</xdr:rowOff>
    </xdr:from>
    <xdr:ext cx="534377" cy="259045"/>
    <xdr:sp macro="" textlink="">
      <xdr:nvSpPr>
        <xdr:cNvPr id="537" name="テキスト ボックス 536"/>
        <xdr:cNvSpPr txBox="1"/>
      </xdr:nvSpPr>
      <xdr:spPr>
        <a:xfrm>
          <a:off x="15214111" y="64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42266</xdr:rowOff>
    </xdr:from>
    <xdr:to>
      <xdr:col>76</xdr:col>
      <xdr:colOff>165100</xdr:colOff>
      <xdr:row>37</xdr:row>
      <xdr:rowOff>143866</xdr:rowOff>
    </xdr:to>
    <xdr:sp macro="" textlink="">
      <xdr:nvSpPr>
        <xdr:cNvPr id="538" name="楕円 537"/>
        <xdr:cNvSpPr/>
      </xdr:nvSpPr>
      <xdr:spPr>
        <a:xfrm>
          <a:off x="1454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134993</xdr:rowOff>
    </xdr:from>
    <xdr:ext cx="534377" cy="259045"/>
    <xdr:sp macro="" textlink="">
      <xdr:nvSpPr>
        <xdr:cNvPr id="539" name="テキスト ボックス 538"/>
        <xdr:cNvSpPr txBox="1"/>
      </xdr:nvSpPr>
      <xdr:spPr>
        <a:xfrm>
          <a:off x="14325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129858</xdr:rowOff>
    </xdr:from>
    <xdr:to>
      <xdr:col>72</xdr:col>
      <xdr:colOff>38100</xdr:colOff>
      <xdr:row>37</xdr:row>
      <xdr:rowOff>60008</xdr:rowOff>
    </xdr:to>
    <xdr:sp macro="" textlink="">
      <xdr:nvSpPr>
        <xdr:cNvPr id="540" name="楕円 539"/>
        <xdr:cNvSpPr/>
      </xdr:nvSpPr>
      <xdr:spPr>
        <a:xfrm>
          <a:off x="13652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51135</xdr:rowOff>
    </xdr:from>
    <xdr:ext cx="534377" cy="259045"/>
    <xdr:sp macro="" textlink="">
      <xdr:nvSpPr>
        <xdr:cNvPr id="541" name="テキスト ボックス 540"/>
        <xdr:cNvSpPr txBox="1"/>
      </xdr:nvSpPr>
      <xdr:spPr>
        <a:xfrm>
          <a:off x="13436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22396</xdr:rowOff>
    </xdr:from>
    <xdr:to>
      <xdr:col>67</xdr:col>
      <xdr:colOff>101600</xdr:colOff>
      <xdr:row>37</xdr:row>
      <xdr:rowOff>123996</xdr:rowOff>
    </xdr:to>
    <xdr:sp macro="" textlink="">
      <xdr:nvSpPr>
        <xdr:cNvPr id="542" name="楕円 541"/>
        <xdr:cNvSpPr/>
      </xdr:nvSpPr>
      <xdr:spPr>
        <a:xfrm>
          <a:off x="12763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115123</xdr:rowOff>
    </xdr:from>
    <xdr:ext cx="534377" cy="259045"/>
    <xdr:sp macro="" textlink="">
      <xdr:nvSpPr>
        <xdr:cNvPr id="543" name="テキスト ボックス 542"/>
        <xdr:cNvSpPr txBox="1"/>
      </xdr:nvSpPr>
      <xdr:spPr>
        <a:xfrm>
          <a:off x="12547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12840</xdr:rowOff>
    </xdr:from>
    <xdr:to>
      <xdr:col>85</xdr:col>
      <xdr:colOff>127000</xdr:colOff>
      <xdr:row>58</xdr:row>
      <xdr:rowOff>19076</xdr:rowOff>
    </xdr:to>
    <xdr:cxnSp macro="">
      <xdr:nvCxnSpPr>
        <xdr:cNvPr id="573" name="直線コネクタ 572"/>
        <xdr:cNvCxnSpPr/>
      </xdr:nvCxnSpPr>
      <xdr:spPr>
        <a:xfrm>
          <a:off x="15481300" y="9956940"/>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12840</xdr:rowOff>
    </xdr:from>
    <xdr:to>
      <xdr:col>81</xdr:col>
      <xdr:colOff>50800</xdr:colOff>
      <xdr:row>58</xdr:row>
      <xdr:rowOff>92202</xdr:rowOff>
    </xdr:to>
    <xdr:cxnSp macro="">
      <xdr:nvCxnSpPr>
        <xdr:cNvPr id="576" name="直線コネクタ 575"/>
        <xdr:cNvCxnSpPr/>
      </xdr:nvCxnSpPr>
      <xdr:spPr>
        <a:xfrm flipV="1">
          <a:off x="14592300" y="9956940"/>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92202</xdr:rowOff>
    </xdr:from>
    <xdr:to>
      <xdr:col>76</xdr:col>
      <xdr:colOff>114300</xdr:colOff>
      <xdr:row>58</xdr:row>
      <xdr:rowOff>115583</xdr:rowOff>
    </xdr:to>
    <xdr:cxnSp macro="">
      <xdr:nvCxnSpPr>
        <xdr:cNvPr id="579" name="直線コネクタ 578"/>
        <xdr:cNvCxnSpPr/>
      </xdr:nvCxnSpPr>
      <xdr:spPr>
        <a:xfrm flipV="1">
          <a:off x="13703300" y="1003630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140653</xdr:rowOff>
    </xdr:from>
    <xdr:to>
      <xdr:col>71</xdr:col>
      <xdr:colOff>177800</xdr:colOff>
      <xdr:row>58</xdr:row>
      <xdr:rowOff>115583</xdr:rowOff>
    </xdr:to>
    <xdr:cxnSp macro="">
      <xdr:nvCxnSpPr>
        <xdr:cNvPr id="582" name="直線コネクタ 581"/>
        <xdr:cNvCxnSpPr/>
      </xdr:nvCxnSpPr>
      <xdr:spPr>
        <a:xfrm>
          <a:off x="12814300" y="9913303"/>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6" name="テキスト ボックス 585"/>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139726</xdr:rowOff>
    </xdr:from>
    <xdr:to>
      <xdr:col>85</xdr:col>
      <xdr:colOff>177800</xdr:colOff>
      <xdr:row>58</xdr:row>
      <xdr:rowOff>69876</xdr:rowOff>
    </xdr:to>
    <xdr:sp macro="" textlink="">
      <xdr:nvSpPr>
        <xdr:cNvPr id="592" name="楕円 591"/>
        <xdr:cNvSpPr/>
      </xdr:nvSpPr>
      <xdr:spPr>
        <a:xfrm>
          <a:off x="16268700" y="99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118153</xdr:rowOff>
    </xdr:from>
    <xdr:ext cx="534377" cy="259045"/>
    <xdr:sp macro="" textlink="">
      <xdr:nvSpPr>
        <xdr:cNvPr id="593" name="教育費該当値テキスト"/>
        <xdr:cNvSpPr txBox="1"/>
      </xdr:nvSpPr>
      <xdr:spPr>
        <a:xfrm>
          <a:off x="16370300" y="98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133490</xdr:rowOff>
    </xdr:from>
    <xdr:to>
      <xdr:col>81</xdr:col>
      <xdr:colOff>101600</xdr:colOff>
      <xdr:row>58</xdr:row>
      <xdr:rowOff>63640</xdr:rowOff>
    </xdr:to>
    <xdr:sp macro="" textlink="">
      <xdr:nvSpPr>
        <xdr:cNvPr id="594" name="楕円 593"/>
        <xdr:cNvSpPr/>
      </xdr:nvSpPr>
      <xdr:spPr>
        <a:xfrm>
          <a:off x="15430500" y="99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54767</xdr:rowOff>
    </xdr:from>
    <xdr:ext cx="534377" cy="259045"/>
    <xdr:sp macro="" textlink="">
      <xdr:nvSpPr>
        <xdr:cNvPr id="595" name="テキスト ボックス 594"/>
        <xdr:cNvSpPr txBox="1"/>
      </xdr:nvSpPr>
      <xdr:spPr>
        <a:xfrm>
          <a:off x="15214111" y="99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41402</xdr:rowOff>
    </xdr:from>
    <xdr:to>
      <xdr:col>76</xdr:col>
      <xdr:colOff>165100</xdr:colOff>
      <xdr:row>58</xdr:row>
      <xdr:rowOff>143002</xdr:rowOff>
    </xdr:to>
    <xdr:sp macro="" textlink="">
      <xdr:nvSpPr>
        <xdr:cNvPr id="596" name="楕円 595"/>
        <xdr:cNvSpPr/>
      </xdr:nvSpPr>
      <xdr:spPr>
        <a:xfrm>
          <a:off x="14541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134129</xdr:rowOff>
    </xdr:from>
    <xdr:ext cx="534377" cy="259045"/>
    <xdr:sp macro="" textlink="">
      <xdr:nvSpPr>
        <xdr:cNvPr id="597" name="テキスト ボックス 596"/>
        <xdr:cNvSpPr txBox="1"/>
      </xdr:nvSpPr>
      <xdr:spPr>
        <a:xfrm>
          <a:off x="14325111" y="100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64783</xdr:rowOff>
    </xdr:from>
    <xdr:to>
      <xdr:col>72</xdr:col>
      <xdr:colOff>38100</xdr:colOff>
      <xdr:row>58</xdr:row>
      <xdr:rowOff>166383</xdr:rowOff>
    </xdr:to>
    <xdr:sp macro="" textlink="">
      <xdr:nvSpPr>
        <xdr:cNvPr id="598" name="楕円 597"/>
        <xdr:cNvSpPr/>
      </xdr:nvSpPr>
      <xdr:spPr>
        <a:xfrm>
          <a:off x="136525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157510</xdr:rowOff>
    </xdr:from>
    <xdr:ext cx="534377" cy="259045"/>
    <xdr:sp macro="" textlink="">
      <xdr:nvSpPr>
        <xdr:cNvPr id="599" name="テキスト ボックス 598"/>
        <xdr:cNvSpPr txBox="1"/>
      </xdr:nvSpPr>
      <xdr:spPr>
        <a:xfrm>
          <a:off x="13436111" y="101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89853</xdr:rowOff>
    </xdr:from>
    <xdr:to>
      <xdr:col>67</xdr:col>
      <xdr:colOff>101600</xdr:colOff>
      <xdr:row>58</xdr:row>
      <xdr:rowOff>20003</xdr:rowOff>
    </xdr:to>
    <xdr:sp macro="" textlink="">
      <xdr:nvSpPr>
        <xdr:cNvPr id="600" name="楕円 599"/>
        <xdr:cNvSpPr/>
      </xdr:nvSpPr>
      <xdr:spPr>
        <a:xfrm>
          <a:off x="12763500" y="98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11130</xdr:rowOff>
    </xdr:from>
    <xdr:ext cx="534377" cy="259045"/>
    <xdr:sp macro="" textlink="">
      <xdr:nvSpPr>
        <xdr:cNvPr id="601" name="テキスト ボックス 600"/>
        <xdr:cNvSpPr txBox="1"/>
      </xdr:nvSpPr>
      <xdr:spPr>
        <a:xfrm>
          <a:off x="12547111" y="99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50426</xdr:rowOff>
    </xdr:from>
    <xdr:to>
      <xdr:col>85</xdr:col>
      <xdr:colOff>127000</xdr:colOff>
      <xdr:row>79</xdr:row>
      <xdr:rowOff>80352</xdr:rowOff>
    </xdr:to>
    <xdr:cxnSp macro="">
      <xdr:nvCxnSpPr>
        <xdr:cNvPr id="632" name="直線コネクタ 631"/>
        <xdr:cNvCxnSpPr/>
      </xdr:nvCxnSpPr>
      <xdr:spPr>
        <a:xfrm flipV="1">
          <a:off x="15481300" y="13594976"/>
          <a:ext cx="838200" cy="2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32148</xdr:rowOff>
    </xdr:from>
    <xdr:to>
      <xdr:col>81</xdr:col>
      <xdr:colOff>50800</xdr:colOff>
      <xdr:row>79</xdr:row>
      <xdr:rowOff>80352</xdr:rowOff>
    </xdr:to>
    <xdr:cxnSp macro="">
      <xdr:nvCxnSpPr>
        <xdr:cNvPr id="635" name="直線コネクタ 634"/>
        <xdr:cNvCxnSpPr/>
      </xdr:nvCxnSpPr>
      <xdr:spPr>
        <a:xfrm>
          <a:off x="14592300" y="13576698"/>
          <a:ext cx="889000" cy="4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32148</xdr:rowOff>
    </xdr:from>
    <xdr:to>
      <xdr:col>76</xdr:col>
      <xdr:colOff>114300</xdr:colOff>
      <xdr:row>79</xdr:row>
      <xdr:rowOff>91160</xdr:rowOff>
    </xdr:to>
    <xdr:cxnSp macro="">
      <xdr:nvCxnSpPr>
        <xdr:cNvPr id="638" name="直線コネクタ 637"/>
        <xdr:cNvCxnSpPr/>
      </xdr:nvCxnSpPr>
      <xdr:spPr>
        <a:xfrm flipV="1">
          <a:off x="13703300" y="13576698"/>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40" name="テキスト ボックス 639"/>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84358</xdr:rowOff>
    </xdr:from>
    <xdr:to>
      <xdr:col>71</xdr:col>
      <xdr:colOff>177800</xdr:colOff>
      <xdr:row>79</xdr:row>
      <xdr:rowOff>91160</xdr:rowOff>
    </xdr:to>
    <xdr:cxnSp macro="">
      <xdr:nvCxnSpPr>
        <xdr:cNvPr id="641" name="直線コネクタ 640"/>
        <xdr:cNvCxnSpPr/>
      </xdr:nvCxnSpPr>
      <xdr:spPr>
        <a:xfrm>
          <a:off x="12814300" y="13628908"/>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171076</xdr:rowOff>
    </xdr:from>
    <xdr:to>
      <xdr:col>85</xdr:col>
      <xdr:colOff>177800</xdr:colOff>
      <xdr:row>79</xdr:row>
      <xdr:rowOff>101226</xdr:rowOff>
    </xdr:to>
    <xdr:sp macro="" textlink="">
      <xdr:nvSpPr>
        <xdr:cNvPr id="651" name="楕円 650"/>
        <xdr:cNvSpPr/>
      </xdr:nvSpPr>
      <xdr:spPr>
        <a:xfrm>
          <a:off x="16268700" y="135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97241</xdr:rowOff>
    </xdr:from>
    <xdr:ext cx="469744" cy="259045"/>
    <xdr:sp macro="" textlink="">
      <xdr:nvSpPr>
        <xdr:cNvPr id="652" name="災害復旧費該当値テキスト"/>
        <xdr:cNvSpPr txBox="1"/>
      </xdr:nvSpPr>
      <xdr:spPr>
        <a:xfrm>
          <a:off x="16370300" y="1347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29552</xdr:rowOff>
    </xdr:from>
    <xdr:to>
      <xdr:col>81</xdr:col>
      <xdr:colOff>101600</xdr:colOff>
      <xdr:row>79</xdr:row>
      <xdr:rowOff>131152</xdr:rowOff>
    </xdr:to>
    <xdr:sp macro="" textlink="">
      <xdr:nvSpPr>
        <xdr:cNvPr id="653" name="楕円 652"/>
        <xdr:cNvSpPr/>
      </xdr:nvSpPr>
      <xdr:spPr>
        <a:xfrm>
          <a:off x="15430500" y="135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122279</xdr:rowOff>
    </xdr:from>
    <xdr:ext cx="469744" cy="259045"/>
    <xdr:sp macro="" textlink="">
      <xdr:nvSpPr>
        <xdr:cNvPr id="654" name="テキスト ボックス 653"/>
        <xdr:cNvSpPr txBox="1"/>
      </xdr:nvSpPr>
      <xdr:spPr>
        <a:xfrm>
          <a:off x="15246428" y="1366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152798</xdr:rowOff>
    </xdr:from>
    <xdr:to>
      <xdr:col>76</xdr:col>
      <xdr:colOff>165100</xdr:colOff>
      <xdr:row>79</xdr:row>
      <xdr:rowOff>82948</xdr:rowOff>
    </xdr:to>
    <xdr:sp macro="" textlink="">
      <xdr:nvSpPr>
        <xdr:cNvPr id="655" name="楕円 654"/>
        <xdr:cNvSpPr/>
      </xdr:nvSpPr>
      <xdr:spPr>
        <a:xfrm>
          <a:off x="14541500" y="135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99475</xdr:rowOff>
    </xdr:from>
    <xdr:ext cx="469744" cy="259045"/>
    <xdr:sp macro="" textlink="">
      <xdr:nvSpPr>
        <xdr:cNvPr id="656" name="テキスト ボックス 655"/>
        <xdr:cNvSpPr txBox="1"/>
      </xdr:nvSpPr>
      <xdr:spPr>
        <a:xfrm>
          <a:off x="14357428" y="133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40360</xdr:rowOff>
    </xdr:from>
    <xdr:to>
      <xdr:col>72</xdr:col>
      <xdr:colOff>38100</xdr:colOff>
      <xdr:row>79</xdr:row>
      <xdr:rowOff>141960</xdr:rowOff>
    </xdr:to>
    <xdr:sp macro="" textlink="">
      <xdr:nvSpPr>
        <xdr:cNvPr id="657" name="楕円 656"/>
        <xdr:cNvSpPr/>
      </xdr:nvSpPr>
      <xdr:spPr>
        <a:xfrm>
          <a:off x="13652500" y="135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133087</xdr:rowOff>
    </xdr:from>
    <xdr:ext cx="378565" cy="259045"/>
    <xdr:sp macro="" textlink="">
      <xdr:nvSpPr>
        <xdr:cNvPr id="658" name="テキスト ボックス 657"/>
        <xdr:cNvSpPr txBox="1"/>
      </xdr:nvSpPr>
      <xdr:spPr>
        <a:xfrm>
          <a:off x="13514017" y="1367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33558</xdr:rowOff>
    </xdr:from>
    <xdr:to>
      <xdr:col>67</xdr:col>
      <xdr:colOff>101600</xdr:colOff>
      <xdr:row>79</xdr:row>
      <xdr:rowOff>135158</xdr:rowOff>
    </xdr:to>
    <xdr:sp macro="" textlink="">
      <xdr:nvSpPr>
        <xdr:cNvPr id="659" name="楕円 658"/>
        <xdr:cNvSpPr/>
      </xdr:nvSpPr>
      <xdr:spPr>
        <a:xfrm>
          <a:off x="12763500" y="13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126285</xdr:rowOff>
    </xdr:from>
    <xdr:ext cx="469744" cy="259045"/>
    <xdr:sp macro="" textlink="">
      <xdr:nvSpPr>
        <xdr:cNvPr id="660" name="テキスト ボックス 659"/>
        <xdr:cNvSpPr txBox="1"/>
      </xdr:nvSpPr>
      <xdr:spPr>
        <a:xfrm>
          <a:off x="12579428" y="13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49137</xdr:rowOff>
    </xdr:from>
    <xdr:to>
      <xdr:col>85</xdr:col>
      <xdr:colOff>127000</xdr:colOff>
      <xdr:row>97</xdr:row>
      <xdr:rowOff>54333</xdr:rowOff>
    </xdr:to>
    <xdr:cxnSp macro="">
      <xdr:nvCxnSpPr>
        <xdr:cNvPr id="689" name="直線コネクタ 688"/>
        <xdr:cNvCxnSpPr/>
      </xdr:nvCxnSpPr>
      <xdr:spPr>
        <a:xfrm>
          <a:off x="15481300" y="16679787"/>
          <a:ext cx="8382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43154</xdr:rowOff>
    </xdr:from>
    <xdr:to>
      <xdr:col>81</xdr:col>
      <xdr:colOff>50800</xdr:colOff>
      <xdr:row>97</xdr:row>
      <xdr:rowOff>49137</xdr:rowOff>
    </xdr:to>
    <xdr:cxnSp macro="">
      <xdr:nvCxnSpPr>
        <xdr:cNvPr id="692" name="直線コネクタ 691"/>
        <xdr:cNvCxnSpPr/>
      </xdr:nvCxnSpPr>
      <xdr:spPr>
        <a:xfrm>
          <a:off x="14592300" y="16673804"/>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40594</xdr:rowOff>
    </xdr:from>
    <xdr:to>
      <xdr:col>76</xdr:col>
      <xdr:colOff>114300</xdr:colOff>
      <xdr:row>97</xdr:row>
      <xdr:rowOff>43154</xdr:rowOff>
    </xdr:to>
    <xdr:cxnSp macro="">
      <xdr:nvCxnSpPr>
        <xdr:cNvPr id="695" name="直線コネクタ 694"/>
        <xdr:cNvCxnSpPr/>
      </xdr:nvCxnSpPr>
      <xdr:spPr>
        <a:xfrm>
          <a:off x="13703300" y="166712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30711</xdr:rowOff>
    </xdr:from>
    <xdr:to>
      <xdr:col>71</xdr:col>
      <xdr:colOff>177800</xdr:colOff>
      <xdr:row>97</xdr:row>
      <xdr:rowOff>40594</xdr:rowOff>
    </xdr:to>
    <xdr:cxnSp macro="">
      <xdr:nvCxnSpPr>
        <xdr:cNvPr id="698" name="直線コネクタ 697"/>
        <xdr:cNvCxnSpPr/>
      </xdr:nvCxnSpPr>
      <xdr:spPr>
        <a:xfrm>
          <a:off x="12814300" y="16661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702" name="テキスト ボックス 701"/>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3533</xdr:rowOff>
    </xdr:from>
    <xdr:to>
      <xdr:col>85</xdr:col>
      <xdr:colOff>177800</xdr:colOff>
      <xdr:row>97</xdr:row>
      <xdr:rowOff>105133</xdr:rowOff>
    </xdr:to>
    <xdr:sp macro="" textlink="">
      <xdr:nvSpPr>
        <xdr:cNvPr id="708" name="楕円 707"/>
        <xdr:cNvSpPr/>
      </xdr:nvSpPr>
      <xdr:spPr>
        <a:xfrm>
          <a:off x="16268700" y="166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153410</xdr:rowOff>
    </xdr:from>
    <xdr:ext cx="534377" cy="259045"/>
    <xdr:sp macro="" textlink="">
      <xdr:nvSpPr>
        <xdr:cNvPr id="709" name="公債費該当値テキスト"/>
        <xdr:cNvSpPr txBox="1"/>
      </xdr:nvSpPr>
      <xdr:spPr>
        <a:xfrm>
          <a:off x="16370300" y="166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169787</xdr:rowOff>
    </xdr:from>
    <xdr:to>
      <xdr:col>81</xdr:col>
      <xdr:colOff>101600</xdr:colOff>
      <xdr:row>97</xdr:row>
      <xdr:rowOff>99937</xdr:rowOff>
    </xdr:to>
    <xdr:sp macro="" textlink="">
      <xdr:nvSpPr>
        <xdr:cNvPr id="710" name="楕円 709"/>
        <xdr:cNvSpPr/>
      </xdr:nvSpPr>
      <xdr:spPr>
        <a:xfrm>
          <a:off x="15430500" y="16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91064</xdr:rowOff>
    </xdr:from>
    <xdr:ext cx="534377" cy="259045"/>
    <xdr:sp macro="" textlink="">
      <xdr:nvSpPr>
        <xdr:cNvPr id="711" name="テキスト ボックス 710"/>
        <xdr:cNvSpPr txBox="1"/>
      </xdr:nvSpPr>
      <xdr:spPr>
        <a:xfrm>
          <a:off x="15214111" y="167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163804</xdr:rowOff>
    </xdr:from>
    <xdr:to>
      <xdr:col>76</xdr:col>
      <xdr:colOff>165100</xdr:colOff>
      <xdr:row>97</xdr:row>
      <xdr:rowOff>93954</xdr:rowOff>
    </xdr:to>
    <xdr:sp macro="" textlink="">
      <xdr:nvSpPr>
        <xdr:cNvPr id="712" name="楕円 711"/>
        <xdr:cNvSpPr/>
      </xdr:nvSpPr>
      <xdr:spPr>
        <a:xfrm>
          <a:off x="14541500" y="166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85081</xdr:rowOff>
    </xdr:from>
    <xdr:ext cx="534377" cy="259045"/>
    <xdr:sp macro="" textlink="">
      <xdr:nvSpPr>
        <xdr:cNvPr id="713" name="テキスト ボックス 712"/>
        <xdr:cNvSpPr txBox="1"/>
      </xdr:nvSpPr>
      <xdr:spPr>
        <a:xfrm>
          <a:off x="14325111" y="167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161244</xdr:rowOff>
    </xdr:from>
    <xdr:to>
      <xdr:col>72</xdr:col>
      <xdr:colOff>38100</xdr:colOff>
      <xdr:row>97</xdr:row>
      <xdr:rowOff>91394</xdr:rowOff>
    </xdr:to>
    <xdr:sp macro="" textlink="">
      <xdr:nvSpPr>
        <xdr:cNvPr id="714" name="楕円 713"/>
        <xdr:cNvSpPr/>
      </xdr:nvSpPr>
      <xdr:spPr>
        <a:xfrm>
          <a:off x="13652500" y="166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82521</xdr:rowOff>
    </xdr:from>
    <xdr:ext cx="534377" cy="259045"/>
    <xdr:sp macro="" textlink="">
      <xdr:nvSpPr>
        <xdr:cNvPr id="715" name="テキスト ボックス 714"/>
        <xdr:cNvSpPr txBox="1"/>
      </xdr:nvSpPr>
      <xdr:spPr>
        <a:xfrm>
          <a:off x="13436111" y="1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151361</xdr:rowOff>
    </xdr:from>
    <xdr:to>
      <xdr:col>67</xdr:col>
      <xdr:colOff>101600</xdr:colOff>
      <xdr:row>97</xdr:row>
      <xdr:rowOff>81511</xdr:rowOff>
    </xdr:to>
    <xdr:sp macro="" textlink="">
      <xdr:nvSpPr>
        <xdr:cNvPr id="716" name="楕円 715"/>
        <xdr:cNvSpPr/>
      </xdr:nvSpPr>
      <xdr:spPr>
        <a:xfrm>
          <a:off x="12763500" y="166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72638</xdr:rowOff>
    </xdr:from>
    <xdr:ext cx="534377" cy="259045"/>
    <xdr:sp macro="" textlink="">
      <xdr:nvSpPr>
        <xdr:cNvPr id="717" name="テキスト ボックス 716"/>
        <xdr:cNvSpPr txBox="1"/>
      </xdr:nvSpPr>
      <xdr:spPr>
        <a:xfrm>
          <a:off x="12547111" y="167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本町の歳出決算総額は</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69</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45</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百万円で、目的別構成比の主なものとして民生費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31.4</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21</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82</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百万円）、総務費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23.5</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32</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教育</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74</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民生費については、類似団体と同様年々増加傾向にあり、</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中でも</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年度に「障害者自立支援法」が「障害者総合支援法」となり、</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近年の</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伸びが大きく</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認定こども園・保育所の施設型給付費が</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百万円増となっていることが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民生費増加につながっている。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総務費については、類似団体平均を下回り近年横ばいとなってい</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年度から増加傾向にあり平成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年度も前年に比べ</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28,767</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円の増となっている。これは、ふるさとづくり応援寄附金関連経費の</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百万円増や旧中央小学校跡地トイレ整備事業により</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庁舎建設基金の積立金が</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百万円増加したことが、増加の主な要因となっている。</a:t>
          </a:r>
          <a:endPar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教育費については、東小学校プール改修工事や小中学校空調設備整備事業による増があるものの、前年度に実施した中学校武道館の建替改修工事や給食センターの環境改善のための設備改修工事、総合文化会館の中央監視装置の老朽化に伴う工事などの影響により減となっている。</a:t>
          </a:r>
          <a:endPar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公債費は、経常経費分析表（経常収支比率の分析）でも述べたように、平成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年度に長期財政計画、平成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年度に公債費負担適正化計画を策定し、ピーク時（平成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年度末）に</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81.7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億円あった地方債残高を</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年度末には約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27.8</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％減の</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59.0</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億円まで圧縮した結果、近年横ばいで推移している。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本町の目的別歳出を全体的に見ても類似団体平均</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と比べて良い結果となっているが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、性質別歳出と同様に民生費の扶助費について適正な運用で漫然と肥大化させないことが今後の課題であり、町民の声に応える弾力的な財政運営を目指していく必要がある。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標準財政規模について、普通交付税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は微増であったが、</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標準税収入額</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が前年度から</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利子相当分の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百万円増のみであ</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、標準財政規模に対する比率については昨年度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から微減</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実質収支額につい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翌年度に繰り越すべき財源が増となったことで、前年度に比べ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いずれの会計も黒字決算であり、特に問題はない。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一般会計の率が低くなっているのは、平成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例年にない数の災害が起き、多額の一般財源を繰越財源として要した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年度においては、町営工業団地事業に関する地方債の繰上償還の財源とした減債基金への積み戻しをしたことや数年後に計画している庁舎建設基金の積み立てへ財源配分をしたため、平成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月豪雨により災害復旧費に多額の一般財源を繰越財源として要したためである。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上水道企業会計は、起債償還額のピークを過ぎたことや世帯数の増加により利用料が増収になっていることから黒字額が増加した。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一方、国民健康保険、介護保険、後期高齢者医療保険事業などについても、一般会計からの繰出金を適正に行っていることから、平均的な水準となっている。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今後についても、適正に予算編成及び執行管理することで黒字を維持していく。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普通会計の元利償還金は、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を切り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、その後も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減少傾向であるとともに、実質公債費比率についても平成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％をピークに年々改善している。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公営住宅建て替えや情報セキュリティ強化対策事業に伴う借り入れの元金償還が開始したが、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に借り入れた道路改良事業の償還完了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額が上回ったため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、普通会計の元利償還金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しており、昨年度から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一部事務組合（東彼保健福祉組合）普通交付税で措置される事業費補正・公債費補正が公債費を上回っ</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ことから一部事務組合に係る準元利償還金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発生し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ていない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が、公営企業債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公共下水道事業債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増加傾向である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ことと、平成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年度から工業用水道事業の元金償還が開始されたこともあり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、算定分子の大きな改善につながりにくい状況となっている。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また、過去の大型事業</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償還が続いている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ことや、今後東彼地区保健福祉組合のごみ処理施設建設分の元金償還が始まることが影響し、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指数改善に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つながらない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数年間は現在の指数で推移すると見込んでいる。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％まで改善し、</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悪化したものの、平成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％となり改善傾向と</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工業用水道事業の元金償還開始に伴い</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百万円の増や東彼地区保健福祉組合のごみ処理施設建設に伴う多額の地方債発行によって当組合の地方債残高が</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百万円増加したものの、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元利償還額を上回らない地方債発行の抑制</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により、将来負担額合計では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一方、上記の増加要因を含んだ将来負担額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から差し引かれる充当可能特定財源等について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、順調に基金積立を行っていることで充当可能基金が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となっていることから</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、将来負担額の増を基金の増が上回ったことで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は昨年度に比べ改善する形となった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おいて、地方債残高はさらに減少見込みであるが、老朽化に伴う施設改修への基金充当と近年の社会保障関連の著しい伸びによる基金積立額の鈍化、普通交付税で措置されている公債費補正等の減少、職員数の増加に伴う退職手当見込み額増など状況は変化していくと考えられるため、増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傾向で推移すると見込んでいる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長崎県波佐見町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減債基金については、数年間同規模であるが、その他特定目的基金については、ふるさとづくり応援寄附金の増加に伴うふるさとづくり応援基金の増加や庁舎建設に備えるため庁舎建設基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財政調整基金は、現在の規模が適正であると考えるため同水準となり、減債基金は繰上償還財源とするため、減少していく見込みである。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特定目的基金については、各条例の使途に沿った事業に対し積極的に活用するが、建物等の老朽化対策は今後も続いていくことが予想されるため、特に教育施設整備基金については現在の規模を維持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・下水道事業基金：下水道事業に要する費用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・ふるさとづくり応援基金：条例に定められた使途（事業）に要する費用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・ふるさと創生基金：産業活性化、雇用創出、交流人口の拡大など将来に向け、活力あるふるさとを創る事業に要する費用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・教育施設整備基金：学校教育施設及び社会教育施設整備に要する費用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ふるさとづくり応援寄附金の伸びに伴い、ふるさとづくり応援基金の積立額が前年度より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百万円であったことが主な増加要因であるが、その他にも新庁舎建設の財源とするため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百万円積み立てたため、その他の特定目的基金で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条例に定める目的での使途となるが、特にふるさとづくり応援基金については、寄附額の増加に伴って積立額も著しく増加していることから、寄附者の意向に沿った事業で、町の活性化に繋がる事業や財源不足等によって実施することができなかった事業を計画し、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その他、建物等の老朽化対策として活用できる基金は積極的に活用していく。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当基金については、取り崩しをしていないため、毎年度利子のみの積み立てによって増加している。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％の範囲が適正であると考える（平成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月総務書自治財務局公表）ため、現状を維持していく。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年度において、町営工業団地整備事業に関する地方債の繰上償還財源として取り崩しを行ったが、平成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年度については取り崩しは行っていない。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過去の利率が高いものについては、積極的に繰上償還を行い、今後の建設事業に伴う元利償還金の増加を出来る限り抑えていく。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いては、他の類似団体等に比べて扶助費等の義務的経費の割合や増加率が高い傾向にあり、その影響で投資的経費が抑制されてきた経緯がある。そのため、建物（庁舎や学校等）や工作物（道路等）において、耐用年数を考慮した十分な再投資が行われておらず、全国平均、県平均を上回る償却率となっている。</a:t>
          </a:r>
        </a:p>
        <a:p>
          <a:r>
            <a:rPr kumimoji="1" lang="ja-JP" altLang="en-US" sz="1100">
              <a:latin typeface="ＭＳ Ｐゴシック" panose="020B0600070205080204" pitchFamily="50" charset="-128"/>
              <a:ea typeface="ＭＳ Ｐゴシック" panose="020B0600070205080204" pitchFamily="50" charset="-128"/>
            </a:rPr>
            <a:t>　今後、施設の老朽化に伴う改修や再整備のための経費が増大することが懸念されるため、中長期的な事業計画の策定が求められる。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8" name="直線コネクタ 67"/>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9"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0" name="直線コネクタ 69"/>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1"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2" name="直線コネクタ 71"/>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3"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4" name="フローチャート: 判断 73"/>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5" name="フローチャート: 判断 74"/>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6" name="フローチャート: 判断 75"/>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7" name="フローチャート: 判断 76"/>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3" name="楕円 82"/>
        <xdr:cNvSpPr/>
      </xdr:nvSpPr>
      <xdr:spPr>
        <a:xfrm>
          <a:off x="47117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84" name="有形固定資産減価償却率該当値テキスト"/>
        <xdr:cNvSpPr txBox="1"/>
      </xdr:nvSpPr>
      <xdr:spPr>
        <a:xfrm>
          <a:off x="48133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85" name="楕円 84"/>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48351</xdr:rowOff>
    </xdr:to>
    <xdr:cxnSp macro="">
      <xdr:nvCxnSpPr>
        <xdr:cNvPr id="86" name="直線コネクタ 85"/>
        <xdr:cNvCxnSpPr/>
      </xdr:nvCxnSpPr>
      <xdr:spPr>
        <a:xfrm flipV="1">
          <a:off x="4051300" y="576416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7" name="楕円 86"/>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94615</xdr:rowOff>
    </xdr:to>
    <xdr:cxnSp macro="">
      <xdr:nvCxnSpPr>
        <xdr:cNvPr id="88" name="直線コネクタ 87"/>
        <xdr:cNvCxnSpPr/>
      </xdr:nvCxnSpPr>
      <xdr:spPr>
        <a:xfrm flipV="1">
          <a:off x="3289300" y="579192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89" name="楕円 88"/>
        <xdr:cNvSpPr/>
      </xdr:nvSpPr>
      <xdr:spPr>
        <a:xfrm>
          <a:off x="2476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31</xdr:row>
      <xdr:rowOff>87902</xdr:rowOff>
    </xdr:to>
    <xdr:cxnSp macro="">
      <xdr:nvCxnSpPr>
        <xdr:cNvPr id="90" name="直線コネクタ 89"/>
        <xdr:cNvCxnSpPr/>
      </xdr:nvCxnSpPr>
      <xdr:spPr>
        <a:xfrm flipV="1">
          <a:off x="2527300" y="5838190"/>
          <a:ext cx="762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1"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2"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3"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4" name="n_1mainValue有形固定資産減価償却率"/>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5"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96" name="n_3mainValue有形固定資産減価償却率"/>
        <xdr:cNvSpPr txBox="1"/>
      </xdr:nvSpPr>
      <xdr:spPr>
        <a:xfrm>
          <a:off x="2324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工業用水道事業の元金償還開始や東彼地区福祉組合のごみ処理施設の地方債発行により将来負担額が増加しているため昨年に比べ債務比率は上昇している。しかしながら、近年の行財政改革により、財政健全化に向けた事業の見直しや新規起債の厳選、繰上償還等により、起債残高の抑制を図っていること、ふるさと納税事業等により基金の積立を増やしていることなどから、国県に比べると低い比率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5" name="直線コネクタ 124"/>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8"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9" name="直線コネクタ 128"/>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0"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1" name="フローチャート: 判断 130"/>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2" name="フローチャート: 判断 131"/>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8" name="楕円 137"/>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469744" cy="259045"/>
    <xdr:sp macro="" textlink="">
      <xdr:nvSpPr>
        <xdr:cNvPr id="139" name="債務償還比率該当値テキスト"/>
        <xdr:cNvSpPr txBox="1"/>
      </xdr:nvSpPr>
      <xdr:spPr>
        <a:xfrm>
          <a:off x="14846300" y="610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64107</xdr:rowOff>
    </xdr:from>
    <xdr:to>
      <xdr:col>72</xdr:col>
      <xdr:colOff>123825</xdr:colOff>
      <xdr:row>31</xdr:row>
      <xdr:rowOff>165707</xdr:rowOff>
    </xdr:to>
    <xdr:sp macro="" textlink="">
      <xdr:nvSpPr>
        <xdr:cNvPr id="140" name="楕円 139"/>
        <xdr:cNvSpPr/>
      </xdr:nvSpPr>
      <xdr:spPr>
        <a:xfrm>
          <a:off x="14033500" y="61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89958</xdr:rowOff>
    </xdr:from>
    <xdr:to>
      <xdr:col>76</xdr:col>
      <xdr:colOff>22225</xdr:colOff>
      <xdr:row>31</xdr:row>
      <xdr:rowOff>114907</xdr:rowOff>
    </xdr:to>
    <xdr:cxnSp macro="">
      <xdr:nvCxnSpPr>
        <xdr:cNvPr id="141" name="直線コネクタ 140"/>
        <xdr:cNvCxnSpPr/>
      </xdr:nvCxnSpPr>
      <xdr:spPr>
        <a:xfrm flipV="1">
          <a:off x="14084300" y="6176433"/>
          <a:ext cx="711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2"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156834</xdr:rowOff>
    </xdr:from>
    <xdr:ext cx="469744" cy="259045"/>
    <xdr:sp macro="" textlink="">
      <xdr:nvSpPr>
        <xdr:cNvPr id="143" name="n_1mainValue債務償還比率"/>
        <xdr:cNvSpPr txBox="1"/>
      </xdr:nvSpPr>
      <xdr:spPr>
        <a:xfrm>
          <a:off x="13836727" y="624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1" name="楕円 70"/>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2" name="【道路】&#10;有形固定資産減価償却率該当値テキスト"/>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30480</xdr:rowOff>
    </xdr:to>
    <xdr:cxnSp macro="">
      <xdr:nvCxnSpPr>
        <xdr:cNvPr id="74" name="直線コネクタ 73"/>
        <xdr:cNvCxnSpPr/>
      </xdr:nvCxnSpPr>
      <xdr:spPr>
        <a:xfrm flipV="1">
          <a:off x="3797300" y="6370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5" name="楕円 74"/>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49530</xdr:rowOff>
    </xdr:to>
    <xdr:cxnSp macro="">
      <xdr:nvCxnSpPr>
        <xdr:cNvPr id="76" name="直線コネクタ 75"/>
        <xdr:cNvCxnSpPr/>
      </xdr:nvCxnSpPr>
      <xdr:spPr>
        <a:xfrm flipV="1">
          <a:off x="2908300" y="637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7" name="楕円 76"/>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112395</xdr:rowOff>
    </xdr:to>
    <xdr:cxnSp macro="">
      <xdr:nvCxnSpPr>
        <xdr:cNvPr id="78" name="直線コネクタ 77"/>
        <xdr:cNvCxnSpPr/>
      </xdr:nvCxnSpPr>
      <xdr:spPr>
        <a:xfrm flipV="1">
          <a:off x="2019300" y="63931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2" name="n_1mainValue【道路】&#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3" name="n_2mainValue【道路】&#10;有形固定資産減価償却率"/>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4" name="n_3main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86131</xdr:rowOff>
    </xdr:from>
    <xdr:to>
      <xdr:col>55</xdr:col>
      <xdr:colOff>50800</xdr:colOff>
      <xdr:row>41</xdr:row>
      <xdr:rowOff>16281</xdr:rowOff>
    </xdr:to>
    <xdr:sp macro="" textlink="">
      <xdr:nvSpPr>
        <xdr:cNvPr id="123" name="楕円 122"/>
        <xdr:cNvSpPr/>
      </xdr:nvSpPr>
      <xdr:spPr>
        <a:xfrm>
          <a:off x="10426700" y="69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1058</xdr:rowOff>
    </xdr:from>
    <xdr:ext cx="534377" cy="259045"/>
    <xdr:sp macro="" textlink="">
      <xdr:nvSpPr>
        <xdr:cNvPr id="124" name="【道路】&#10;一人当たり延長該当値テキスト"/>
        <xdr:cNvSpPr txBox="1"/>
      </xdr:nvSpPr>
      <xdr:spPr>
        <a:xfrm>
          <a:off x="10515600" y="68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142557</xdr:rowOff>
    </xdr:from>
    <xdr:to>
      <xdr:col>50</xdr:col>
      <xdr:colOff>165100</xdr:colOff>
      <xdr:row>41</xdr:row>
      <xdr:rowOff>72707</xdr:rowOff>
    </xdr:to>
    <xdr:sp macro="" textlink="">
      <xdr:nvSpPr>
        <xdr:cNvPr id="125" name="楕円 124"/>
        <xdr:cNvSpPr/>
      </xdr:nvSpPr>
      <xdr:spPr>
        <a:xfrm>
          <a:off x="95885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136931</xdr:rowOff>
    </xdr:from>
    <xdr:to>
      <xdr:col>55</xdr:col>
      <xdr:colOff>0</xdr:colOff>
      <xdr:row>41</xdr:row>
      <xdr:rowOff>21907</xdr:rowOff>
    </xdr:to>
    <xdr:cxnSp macro="">
      <xdr:nvCxnSpPr>
        <xdr:cNvPr id="126" name="直線コネクタ 125"/>
        <xdr:cNvCxnSpPr/>
      </xdr:nvCxnSpPr>
      <xdr:spPr>
        <a:xfrm flipV="1">
          <a:off x="9639300" y="6994931"/>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145700</xdr:rowOff>
    </xdr:from>
    <xdr:to>
      <xdr:col>46</xdr:col>
      <xdr:colOff>38100</xdr:colOff>
      <xdr:row>41</xdr:row>
      <xdr:rowOff>75850</xdr:rowOff>
    </xdr:to>
    <xdr:sp macro="" textlink="">
      <xdr:nvSpPr>
        <xdr:cNvPr id="127" name="楕円 126"/>
        <xdr:cNvSpPr/>
      </xdr:nvSpPr>
      <xdr:spPr>
        <a:xfrm>
          <a:off x="8699500" y="70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21907</xdr:rowOff>
    </xdr:from>
    <xdr:to>
      <xdr:col>50</xdr:col>
      <xdr:colOff>114300</xdr:colOff>
      <xdr:row>41</xdr:row>
      <xdr:rowOff>25050</xdr:rowOff>
    </xdr:to>
    <xdr:cxnSp macro="">
      <xdr:nvCxnSpPr>
        <xdr:cNvPr id="128" name="直線コネクタ 127"/>
        <xdr:cNvCxnSpPr/>
      </xdr:nvCxnSpPr>
      <xdr:spPr>
        <a:xfrm flipV="1">
          <a:off x="8750300" y="70513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95180</xdr:rowOff>
    </xdr:from>
    <xdr:to>
      <xdr:col>41</xdr:col>
      <xdr:colOff>101600</xdr:colOff>
      <xdr:row>41</xdr:row>
      <xdr:rowOff>25330</xdr:rowOff>
    </xdr:to>
    <xdr:sp macro="" textlink="">
      <xdr:nvSpPr>
        <xdr:cNvPr id="129" name="楕円 128"/>
        <xdr:cNvSpPr/>
      </xdr:nvSpPr>
      <xdr:spPr>
        <a:xfrm>
          <a:off x="7810500" y="69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145980</xdr:rowOff>
    </xdr:from>
    <xdr:to>
      <xdr:col>45</xdr:col>
      <xdr:colOff>177800</xdr:colOff>
      <xdr:row>41</xdr:row>
      <xdr:rowOff>25050</xdr:rowOff>
    </xdr:to>
    <xdr:cxnSp macro="">
      <xdr:nvCxnSpPr>
        <xdr:cNvPr id="130" name="直線コネクタ 129"/>
        <xdr:cNvCxnSpPr/>
      </xdr:nvCxnSpPr>
      <xdr:spPr>
        <a:xfrm>
          <a:off x="7861300" y="7003980"/>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63834</xdr:rowOff>
    </xdr:from>
    <xdr:ext cx="469744" cy="259045"/>
    <xdr:sp macro="" textlink="">
      <xdr:nvSpPr>
        <xdr:cNvPr id="134" name="n_1mainValue【道路】&#10;一人当たり延長"/>
        <xdr:cNvSpPr txBox="1"/>
      </xdr:nvSpPr>
      <xdr:spPr>
        <a:xfrm>
          <a:off x="9391727" y="70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66977</xdr:rowOff>
    </xdr:from>
    <xdr:ext cx="469744" cy="259045"/>
    <xdr:sp macro="" textlink="">
      <xdr:nvSpPr>
        <xdr:cNvPr id="135" name="n_2mainValue【道路】&#10;一人当たり延長"/>
        <xdr:cNvSpPr txBox="1"/>
      </xdr:nvSpPr>
      <xdr:spPr>
        <a:xfrm>
          <a:off x="8515427" y="70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16457</xdr:rowOff>
    </xdr:from>
    <xdr:ext cx="534377" cy="259045"/>
    <xdr:sp macro="" textlink="">
      <xdr:nvSpPr>
        <xdr:cNvPr id="136" name="n_3mainValue【道路】&#10;一人当たり延長"/>
        <xdr:cNvSpPr txBox="1"/>
      </xdr:nvSpPr>
      <xdr:spPr>
        <a:xfrm>
          <a:off x="7594111" y="70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7" name="楕円 176"/>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8" name="【橋りょう・トンネル】&#10;有形固定資産減価償却率該当値テキスト"/>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79" name="楕円 178"/>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68580</xdr:rowOff>
    </xdr:to>
    <xdr:cxnSp macro="">
      <xdr:nvCxnSpPr>
        <xdr:cNvPr id="180" name="直線コネクタ 179"/>
        <xdr:cNvCxnSpPr/>
      </xdr:nvCxnSpPr>
      <xdr:spPr>
        <a:xfrm>
          <a:off x="3797300" y="101759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81" name="楕円 180"/>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93073</xdr:rowOff>
    </xdr:to>
    <xdr:cxnSp macro="">
      <xdr:nvCxnSpPr>
        <xdr:cNvPr id="182" name="直線コネクタ 181"/>
        <xdr:cNvCxnSpPr/>
      </xdr:nvCxnSpPr>
      <xdr:spPr>
        <a:xfrm flipV="1">
          <a:off x="2908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83" name="楕円 182"/>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111034</xdr:rowOff>
    </xdr:to>
    <xdr:cxnSp macro="">
      <xdr:nvCxnSpPr>
        <xdr:cNvPr id="184" name="直線コネクタ 183"/>
        <xdr:cNvCxnSpPr/>
      </xdr:nvCxnSpPr>
      <xdr:spPr>
        <a:xfrm flipV="1">
          <a:off x="2019300" y="102086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102343</xdr:rowOff>
    </xdr:from>
    <xdr:ext cx="405111" cy="259045"/>
    <xdr:sp macro="" textlink="">
      <xdr:nvSpPr>
        <xdr:cNvPr id="188" name="n_1mainValue【橋りょう・トンネル】&#10;有形固定資産減価償却率"/>
        <xdr:cNvSpPr txBox="1"/>
      </xdr:nvSpPr>
      <xdr:spPr>
        <a:xfrm>
          <a:off x="3582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89" name="n_2mainValue【橋りょう・トンネル】&#10;有形固定資産減価償却率"/>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152961</xdr:rowOff>
    </xdr:from>
    <xdr:ext cx="405111" cy="259045"/>
    <xdr:sp macro="" textlink="">
      <xdr:nvSpPr>
        <xdr:cNvPr id="190" name="n_3mainValue【橋りょう・トンネル】&#10;有形固定資産減価償却率"/>
        <xdr:cNvSpPr txBox="1"/>
      </xdr:nvSpPr>
      <xdr:spPr>
        <a:xfrm>
          <a:off x="1816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59889</xdr:rowOff>
    </xdr:from>
    <xdr:to>
      <xdr:col>55</xdr:col>
      <xdr:colOff>50800</xdr:colOff>
      <xdr:row>62</xdr:row>
      <xdr:rowOff>161489</xdr:rowOff>
    </xdr:to>
    <xdr:sp macro="" textlink="">
      <xdr:nvSpPr>
        <xdr:cNvPr id="229" name="楕円 228"/>
        <xdr:cNvSpPr/>
      </xdr:nvSpPr>
      <xdr:spPr>
        <a:xfrm>
          <a:off x="10426700" y="106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82766</xdr:rowOff>
    </xdr:from>
    <xdr:ext cx="599010" cy="259045"/>
    <xdr:sp macro="" textlink="">
      <xdr:nvSpPr>
        <xdr:cNvPr id="230" name="【橋りょう・トンネル】&#10;一人当たり有形固定資産（償却資産）額該当値テキスト"/>
        <xdr:cNvSpPr txBox="1"/>
      </xdr:nvSpPr>
      <xdr:spPr>
        <a:xfrm>
          <a:off x="10515600" y="1054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73179</xdr:rowOff>
    </xdr:from>
    <xdr:to>
      <xdr:col>50</xdr:col>
      <xdr:colOff>165100</xdr:colOff>
      <xdr:row>63</xdr:row>
      <xdr:rowOff>3329</xdr:rowOff>
    </xdr:to>
    <xdr:sp macro="" textlink="">
      <xdr:nvSpPr>
        <xdr:cNvPr id="231" name="楕円 230"/>
        <xdr:cNvSpPr/>
      </xdr:nvSpPr>
      <xdr:spPr>
        <a:xfrm>
          <a:off x="9588500" y="107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110689</xdr:rowOff>
    </xdr:from>
    <xdr:to>
      <xdr:col>55</xdr:col>
      <xdr:colOff>0</xdr:colOff>
      <xdr:row>62</xdr:row>
      <xdr:rowOff>123979</xdr:rowOff>
    </xdr:to>
    <xdr:cxnSp macro="">
      <xdr:nvCxnSpPr>
        <xdr:cNvPr id="232" name="直線コネクタ 231"/>
        <xdr:cNvCxnSpPr/>
      </xdr:nvCxnSpPr>
      <xdr:spPr>
        <a:xfrm flipV="1">
          <a:off x="9639300" y="10740589"/>
          <a:ext cx="8382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75747</xdr:rowOff>
    </xdr:from>
    <xdr:to>
      <xdr:col>46</xdr:col>
      <xdr:colOff>38100</xdr:colOff>
      <xdr:row>63</xdr:row>
      <xdr:rowOff>5897</xdr:rowOff>
    </xdr:to>
    <xdr:sp macro="" textlink="">
      <xdr:nvSpPr>
        <xdr:cNvPr id="233" name="楕円 232"/>
        <xdr:cNvSpPr/>
      </xdr:nvSpPr>
      <xdr:spPr>
        <a:xfrm>
          <a:off x="8699500" y="107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123979</xdr:rowOff>
    </xdr:from>
    <xdr:to>
      <xdr:col>50</xdr:col>
      <xdr:colOff>114300</xdr:colOff>
      <xdr:row>62</xdr:row>
      <xdr:rowOff>126547</xdr:rowOff>
    </xdr:to>
    <xdr:cxnSp macro="">
      <xdr:nvCxnSpPr>
        <xdr:cNvPr id="234" name="直線コネクタ 233"/>
        <xdr:cNvCxnSpPr/>
      </xdr:nvCxnSpPr>
      <xdr:spPr>
        <a:xfrm flipV="1">
          <a:off x="8750300" y="10753879"/>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25111</xdr:rowOff>
    </xdr:from>
    <xdr:to>
      <xdr:col>41</xdr:col>
      <xdr:colOff>101600</xdr:colOff>
      <xdr:row>64</xdr:row>
      <xdr:rowOff>126711</xdr:rowOff>
    </xdr:to>
    <xdr:sp macro="" textlink="">
      <xdr:nvSpPr>
        <xdr:cNvPr id="235" name="楕円 234"/>
        <xdr:cNvSpPr/>
      </xdr:nvSpPr>
      <xdr:spPr>
        <a:xfrm>
          <a:off x="7810500" y="109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126547</xdr:rowOff>
    </xdr:from>
    <xdr:to>
      <xdr:col>45</xdr:col>
      <xdr:colOff>177800</xdr:colOff>
      <xdr:row>64</xdr:row>
      <xdr:rowOff>75911</xdr:rowOff>
    </xdr:to>
    <xdr:cxnSp macro="">
      <xdr:nvCxnSpPr>
        <xdr:cNvPr id="236" name="直線コネクタ 235"/>
        <xdr:cNvCxnSpPr/>
      </xdr:nvCxnSpPr>
      <xdr:spPr>
        <a:xfrm flipV="1">
          <a:off x="7861300" y="10756447"/>
          <a:ext cx="889000" cy="2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19856</xdr:rowOff>
    </xdr:from>
    <xdr:ext cx="599010" cy="259045"/>
    <xdr:sp macro="" textlink="">
      <xdr:nvSpPr>
        <xdr:cNvPr id="240" name="n_1mainValue【橋りょう・トンネル】&#10;一人当たり有形固定資産（償却資産）額"/>
        <xdr:cNvSpPr txBox="1"/>
      </xdr:nvSpPr>
      <xdr:spPr>
        <a:xfrm>
          <a:off x="9327095" y="1047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22424</xdr:rowOff>
    </xdr:from>
    <xdr:ext cx="599010" cy="259045"/>
    <xdr:sp macro="" textlink="">
      <xdr:nvSpPr>
        <xdr:cNvPr id="241" name="n_2mainValue【橋りょう・トンネル】&#10;一人当たり有形固定資産（償却資産）額"/>
        <xdr:cNvSpPr txBox="1"/>
      </xdr:nvSpPr>
      <xdr:spPr>
        <a:xfrm>
          <a:off x="8450795" y="104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117838</xdr:rowOff>
    </xdr:from>
    <xdr:ext cx="378565" cy="259045"/>
    <xdr:sp macro="" textlink="">
      <xdr:nvSpPr>
        <xdr:cNvPr id="242" name="n_3mainValue【橋りょう・トンネル】&#10;一人当たり有形固定資産（償却資産）額"/>
        <xdr:cNvSpPr txBox="1"/>
      </xdr:nvSpPr>
      <xdr:spPr>
        <a:xfrm>
          <a:off x="7672017" y="1109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82" name="楕円 281"/>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83" name="【公営住宅】&#10;有形固定資産減価償却率該当値テキスト"/>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84" name="楕円 283"/>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97155</xdr:rowOff>
    </xdr:to>
    <xdr:cxnSp macro="">
      <xdr:nvCxnSpPr>
        <xdr:cNvPr id="285" name="直線コネクタ 284"/>
        <xdr:cNvCxnSpPr/>
      </xdr:nvCxnSpPr>
      <xdr:spPr>
        <a:xfrm flipV="1">
          <a:off x="3797300" y="142951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86" name="楕円 285"/>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97155</xdr:rowOff>
    </xdr:to>
    <xdr:cxnSp macro="">
      <xdr:nvCxnSpPr>
        <xdr:cNvPr id="287" name="直線コネクタ 286"/>
        <xdr:cNvCxnSpPr/>
      </xdr:nvCxnSpPr>
      <xdr:spPr>
        <a:xfrm>
          <a:off x="2908300" y="14327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118745</xdr:rowOff>
    </xdr:from>
    <xdr:to>
      <xdr:col>10</xdr:col>
      <xdr:colOff>165100</xdr:colOff>
      <xdr:row>84</xdr:row>
      <xdr:rowOff>48895</xdr:rowOff>
    </xdr:to>
    <xdr:sp macro="" textlink="">
      <xdr:nvSpPr>
        <xdr:cNvPr id="288" name="楕円 287"/>
        <xdr:cNvSpPr/>
      </xdr:nvSpPr>
      <xdr:spPr>
        <a:xfrm>
          <a:off x="196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169545</xdr:rowOff>
    </xdr:to>
    <xdr:cxnSp macro="">
      <xdr:nvCxnSpPr>
        <xdr:cNvPr id="289" name="直線コネクタ 288"/>
        <xdr:cNvCxnSpPr/>
      </xdr:nvCxnSpPr>
      <xdr:spPr>
        <a:xfrm flipV="1">
          <a:off x="2019300" y="143275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93" name="n_1mainValue【公営住宅】&#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94" name="n_2mainValue【公営住宅】&#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40022</xdr:rowOff>
    </xdr:from>
    <xdr:ext cx="405111" cy="259045"/>
    <xdr:sp macro="" textlink="">
      <xdr:nvSpPr>
        <xdr:cNvPr id="295" name="n_3mainValue【公営住宅】&#10;有形固定資産減価償却率"/>
        <xdr:cNvSpPr txBox="1"/>
      </xdr:nvSpPr>
      <xdr:spPr>
        <a:xfrm>
          <a:off x="1816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117983</xdr:rowOff>
    </xdr:from>
    <xdr:to>
      <xdr:col>55</xdr:col>
      <xdr:colOff>50800</xdr:colOff>
      <xdr:row>84</xdr:row>
      <xdr:rowOff>48133</xdr:rowOff>
    </xdr:to>
    <xdr:sp macro="" textlink="">
      <xdr:nvSpPr>
        <xdr:cNvPr id="334" name="楕円 333"/>
        <xdr:cNvSpPr/>
      </xdr:nvSpPr>
      <xdr:spPr>
        <a:xfrm>
          <a:off x="104267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140860</xdr:rowOff>
    </xdr:from>
    <xdr:ext cx="469744" cy="259045"/>
    <xdr:sp macro="" textlink="">
      <xdr:nvSpPr>
        <xdr:cNvPr id="335" name="【公営住宅】&#10;一人当たり面積該当値テキスト"/>
        <xdr:cNvSpPr txBox="1"/>
      </xdr:nvSpPr>
      <xdr:spPr>
        <a:xfrm>
          <a:off x="10515600" y="141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36" name="楕円 335"/>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168783</xdr:rowOff>
    </xdr:from>
    <xdr:to>
      <xdr:col>55</xdr:col>
      <xdr:colOff>0</xdr:colOff>
      <xdr:row>84</xdr:row>
      <xdr:rowOff>0</xdr:rowOff>
    </xdr:to>
    <xdr:cxnSp macro="">
      <xdr:nvCxnSpPr>
        <xdr:cNvPr id="337" name="直線コネクタ 336"/>
        <xdr:cNvCxnSpPr/>
      </xdr:nvCxnSpPr>
      <xdr:spPr>
        <a:xfrm flipV="1">
          <a:off x="9639300" y="1439913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122937</xdr:rowOff>
    </xdr:from>
    <xdr:to>
      <xdr:col>46</xdr:col>
      <xdr:colOff>38100</xdr:colOff>
      <xdr:row>84</xdr:row>
      <xdr:rowOff>53087</xdr:rowOff>
    </xdr:to>
    <xdr:sp macro="" textlink="">
      <xdr:nvSpPr>
        <xdr:cNvPr id="338" name="楕円 337"/>
        <xdr:cNvSpPr/>
      </xdr:nvSpPr>
      <xdr:spPr>
        <a:xfrm>
          <a:off x="8699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2287</xdr:rowOff>
    </xdr:to>
    <xdr:cxnSp macro="">
      <xdr:nvCxnSpPr>
        <xdr:cNvPr id="339" name="直線コネクタ 338"/>
        <xdr:cNvCxnSpPr/>
      </xdr:nvCxnSpPr>
      <xdr:spPr>
        <a:xfrm flipV="1">
          <a:off x="8750300" y="144018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124079</xdr:rowOff>
    </xdr:from>
    <xdr:to>
      <xdr:col>41</xdr:col>
      <xdr:colOff>101600</xdr:colOff>
      <xdr:row>84</xdr:row>
      <xdr:rowOff>54229</xdr:rowOff>
    </xdr:to>
    <xdr:sp macro="" textlink="">
      <xdr:nvSpPr>
        <xdr:cNvPr id="340" name="楕円 339"/>
        <xdr:cNvSpPr/>
      </xdr:nvSpPr>
      <xdr:spPr>
        <a:xfrm>
          <a:off x="7810500" y="143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3429</xdr:rowOff>
    </xdr:to>
    <xdr:cxnSp macro="">
      <xdr:nvCxnSpPr>
        <xdr:cNvPr id="341" name="直線コネクタ 340"/>
        <xdr:cNvCxnSpPr/>
      </xdr:nvCxnSpPr>
      <xdr:spPr>
        <a:xfrm flipV="1">
          <a:off x="7861300" y="144040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67327</xdr:rowOff>
    </xdr:from>
    <xdr:ext cx="469744" cy="259045"/>
    <xdr:sp macro="" textlink="">
      <xdr:nvSpPr>
        <xdr:cNvPr id="345" name="n_1mainValue【公営住宅】&#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69614</xdr:rowOff>
    </xdr:from>
    <xdr:ext cx="469744" cy="259045"/>
    <xdr:sp macro="" textlink="">
      <xdr:nvSpPr>
        <xdr:cNvPr id="346" name="n_2mainValue【公営住宅】&#10;一人当たり面積"/>
        <xdr:cNvSpPr txBox="1"/>
      </xdr:nvSpPr>
      <xdr:spPr>
        <a:xfrm>
          <a:off x="8515427"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70756</xdr:rowOff>
    </xdr:from>
    <xdr:ext cx="469744" cy="259045"/>
    <xdr:sp macro="" textlink="">
      <xdr:nvSpPr>
        <xdr:cNvPr id="347" name="n_3mainValue【公営住宅】&#10;一人当たり面積"/>
        <xdr:cNvSpPr txBox="1"/>
      </xdr:nvSpPr>
      <xdr:spPr>
        <a:xfrm>
          <a:off x="7626427" y="1412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05" name="直線コネクタ 404"/>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6"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7" name="直線コネクタ 40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08"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09" name="直線コネクタ 40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10"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11" name="フローチャート: 判断 410"/>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2" name="フローチャート: 判断 411"/>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13" name="フローチャート: 判断 412"/>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4" name="フローチャート: 判断 413"/>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20" name="楕円 419"/>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421" name="【学校施設】&#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422" name="楕円 421"/>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68580</xdr:rowOff>
    </xdr:to>
    <xdr:cxnSp macro="">
      <xdr:nvCxnSpPr>
        <xdr:cNvPr id="423" name="直線コネクタ 422"/>
        <xdr:cNvCxnSpPr/>
      </xdr:nvCxnSpPr>
      <xdr:spPr>
        <a:xfrm>
          <a:off x="15481300" y="99767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xdr:rowOff>
    </xdr:from>
    <xdr:to>
      <xdr:col>76</xdr:col>
      <xdr:colOff>165100</xdr:colOff>
      <xdr:row>58</xdr:row>
      <xdr:rowOff>117747</xdr:rowOff>
    </xdr:to>
    <xdr:sp macro="" textlink="">
      <xdr:nvSpPr>
        <xdr:cNvPr id="424" name="楕円 423"/>
        <xdr:cNvSpPr/>
      </xdr:nvSpPr>
      <xdr:spPr>
        <a:xfrm>
          <a:off x="14541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58</xdr:row>
      <xdr:rowOff>66947</xdr:rowOff>
    </xdr:to>
    <xdr:cxnSp macro="">
      <xdr:nvCxnSpPr>
        <xdr:cNvPr id="425" name="直線コネクタ 424"/>
        <xdr:cNvCxnSpPr/>
      </xdr:nvCxnSpPr>
      <xdr:spPr>
        <a:xfrm flipV="1">
          <a:off x="14592300" y="99767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426" name="楕円 425"/>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66947</xdr:rowOff>
    </xdr:from>
    <xdr:to>
      <xdr:col>76</xdr:col>
      <xdr:colOff>114300</xdr:colOff>
      <xdr:row>58</xdr:row>
      <xdr:rowOff>99604</xdr:rowOff>
    </xdr:to>
    <xdr:cxnSp macro="">
      <xdr:nvCxnSpPr>
        <xdr:cNvPr id="427" name="直線コネクタ 426"/>
        <xdr:cNvCxnSpPr/>
      </xdr:nvCxnSpPr>
      <xdr:spPr>
        <a:xfrm flipV="1">
          <a:off x="13703300" y="100110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28"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29"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430"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431" name="n_1mainValue【学校施設】&#10;有形固定資産減価償却率"/>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134274</xdr:rowOff>
    </xdr:from>
    <xdr:ext cx="405111" cy="259045"/>
    <xdr:sp macro="" textlink="">
      <xdr:nvSpPr>
        <xdr:cNvPr id="432" name="n_2mainValue【学校施設】&#10;有形固定資産減価償却率"/>
        <xdr:cNvSpPr txBox="1"/>
      </xdr:nvSpPr>
      <xdr:spPr>
        <a:xfrm>
          <a:off x="14389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433" name="n_3mainValue【学校施設】&#10;有形固定資産減価償却率"/>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5" name="直線コネクタ 4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6" name="テキスト ボックス 4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7" name="直線コネクタ 4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8" name="テキスト ボックス 4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1" name="直線コネクタ 4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2" name="テキスト ボックス 4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3" name="直線コネクタ 4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4" name="テキスト ボックス 4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58" name="直線コネクタ 457"/>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59"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60" name="直線コネクタ 459"/>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1"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2" name="直線コネクタ 461"/>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463"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64" name="フローチャート: 判断 463"/>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65" name="フローチャート: 判断 464"/>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66" name="フローチャート: 判断 465"/>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7" name="フローチャート: 判断 466"/>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xdr:rowOff>
    </xdr:from>
    <xdr:to>
      <xdr:col>116</xdr:col>
      <xdr:colOff>114300</xdr:colOff>
      <xdr:row>62</xdr:row>
      <xdr:rowOff>117475</xdr:rowOff>
    </xdr:to>
    <xdr:sp macro="" textlink="">
      <xdr:nvSpPr>
        <xdr:cNvPr id="473" name="楕円 472"/>
        <xdr:cNvSpPr/>
      </xdr:nvSpPr>
      <xdr:spPr>
        <a:xfrm>
          <a:off x="22110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165752</xdr:rowOff>
    </xdr:from>
    <xdr:ext cx="469744" cy="259045"/>
    <xdr:sp macro="" textlink="">
      <xdr:nvSpPr>
        <xdr:cNvPr id="474" name="【学校施設】&#10;一人当たり面積該当値テキスト"/>
        <xdr:cNvSpPr txBox="1"/>
      </xdr:nvSpPr>
      <xdr:spPr>
        <a:xfrm>
          <a:off x="22199600"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32639</xdr:rowOff>
    </xdr:from>
    <xdr:to>
      <xdr:col>112</xdr:col>
      <xdr:colOff>38100</xdr:colOff>
      <xdr:row>62</xdr:row>
      <xdr:rowOff>134239</xdr:rowOff>
    </xdr:to>
    <xdr:sp macro="" textlink="">
      <xdr:nvSpPr>
        <xdr:cNvPr id="475" name="楕円 474"/>
        <xdr:cNvSpPr/>
      </xdr:nvSpPr>
      <xdr:spPr>
        <a:xfrm>
          <a:off x="21272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66675</xdr:rowOff>
    </xdr:from>
    <xdr:to>
      <xdr:col>116</xdr:col>
      <xdr:colOff>63500</xdr:colOff>
      <xdr:row>62</xdr:row>
      <xdr:rowOff>83439</xdr:rowOff>
    </xdr:to>
    <xdr:cxnSp macro="">
      <xdr:nvCxnSpPr>
        <xdr:cNvPr id="476" name="直線コネクタ 475"/>
        <xdr:cNvCxnSpPr/>
      </xdr:nvCxnSpPr>
      <xdr:spPr>
        <a:xfrm flipV="1">
          <a:off x="21323300" y="10696575"/>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36449</xdr:rowOff>
    </xdr:from>
    <xdr:to>
      <xdr:col>107</xdr:col>
      <xdr:colOff>101600</xdr:colOff>
      <xdr:row>62</xdr:row>
      <xdr:rowOff>138049</xdr:rowOff>
    </xdr:to>
    <xdr:sp macro="" textlink="">
      <xdr:nvSpPr>
        <xdr:cNvPr id="477" name="楕円 476"/>
        <xdr:cNvSpPr/>
      </xdr:nvSpPr>
      <xdr:spPr>
        <a:xfrm>
          <a:off x="203835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83439</xdr:rowOff>
    </xdr:from>
    <xdr:to>
      <xdr:col>111</xdr:col>
      <xdr:colOff>177800</xdr:colOff>
      <xdr:row>62</xdr:row>
      <xdr:rowOff>87249</xdr:rowOff>
    </xdr:to>
    <xdr:cxnSp macro="">
      <xdr:nvCxnSpPr>
        <xdr:cNvPr id="478" name="直線コネクタ 477"/>
        <xdr:cNvCxnSpPr/>
      </xdr:nvCxnSpPr>
      <xdr:spPr>
        <a:xfrm flipV="1">
          <a:off x="20434300" y="107133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41021</xdr:rowOff>
    </xdr:from>
    <xdr:to>
      <xdr:col>102</xdr:col>
      <xdr:colOff>165100</xdr:colOff>
      <xdr:row>62</xdr:row>
      <xdr:rowOff>142621</xdr:rowOff>
    </xdr:to>
    <xdr:sp macro="" textlink="">
      <xdr:nvSpPr>
        <xdr:cNvPr id="479" name="楕円 478"/>
        <xdr:cNvSpPr/>
      </xdr:nvSpPr>
      <xdr:spPr>
        <a:xfrm>
          <a:off x="19494500" y="106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87249</xdr:rowOff>
    </xdr:from>
    <xdr:to>
      <xdr:col>107</xdr:col>
      <xdr:colOff>50800</xdr:colOff>
      <xdr:row>62</xdr:row>
      <xdr:rowOff>91821</xdr:rowOff>
    </xdr:to>
    <xdr:cxnSp macro="">
      <xdr:nvCxnSpPr>
        <xdr:cNvPr id="480" name="直線コネクタ 479"/>
        <xdr:cNvCxnSpPr/>
      </xdr:nvCxnSpPr>
      <xdr:spPr>
        <a:xfrm flipV="1">
          <a:off x="19545300" y="107171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481"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82"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3"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125366</xdr:rowOff>
    </xdr:from>
    <xdr:ext cx="469744" cy="259045"/>
    <xdr:sp macro="" textlink="">
      <xdr:nvSpPr>
        <xdr:cNvPr id="484" name="n_1mainValue【学校施設】&#10;一人当たり面積"/>
        <xdr:cNvSpPr txBox="1"/>
      </xdr:nvSpPr>
      <xdr:spPr>
        <a:xfrm>
          <a:off x="21075727"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129176</xdr:rowOff>
    </xdr:from>
    <xdr:ext cx="469744" cy="259045"/>
    <xdr:sp macro="" textlink="">
      <xdr:nvSpPr>
        <xdr:cNvPr id="485" name="n_2mainValue【学校施設】&#10;一人当たり面積"/>
        <xdr:cNvSpPr txBox="1"/>
      </xdr:nvSpPr>
      <xdr:spPr>
        <a:xfrm>
          <a:off x="20199427" y="1075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133748</xdr:rowOff>
    </xdr:from>
    <xdr:ext cx="469744" cy="259045"/>
    <xdr:sp macro="" textlink="">
      <xdr:nvSpPr>
        <xdr:cNvPr id="486" name="n_3mainValue【学校施設】&#10;一人当たり面積"/>
        <xdr:cNvSpPr txBox="1"/>
      </xdr:nvSpPr>
      <xdr:spPr>
        <a:xfrm>
          <a:off x="19310427" y="107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公営住宅は、償却率も低く（施設として新しい）、一人当たり面積も全国、類団平均以上となっていることから、比較的充実した整備が行われていると見えるが、平成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一部団地の建て替えが行われこたことによる減価償却率の押し下げ効果が出ているためである。詳細を確認すると、公営住宅の一部団地や学校施設、総資産の約半分を占めるインフラ資産（道路等）については、かなりの耐用年数を経過しながら応急処置的な整備改修で対応している部分も多々あり、やはり町全体的にハード面の老朽化が進んでいるといえる。</a:t>
          </a:r>
        </a:p>
        <a:p>
          <a:r>
            <a:rPr kumimoji="1" lang="ja-JP" altLang="en-US" sz="1300">
              <a:latin typeface="ＭＳ Ｐゴシック" panose="020B0600070205080204" pitchFamily="50" charset="-128"/>
              <a:ea typeface="ＭＳ Ｐゴシック" panose="020B0600070205080204" pitchFamily="50" charset="-128"/>
            </a:rPr>
            <a:t>　各施設について、一人当たり金額や財産量等も考慮しながら、建替え、改修、廃止等の方針について検討していく必要がある。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8" name="テキスト ボックス 4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0" name="直線コネクタ 4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1" name="テキスト ボックス 5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2" name="直線コネクタ 5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53" name="テキスト ボックス 5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4" name="直線コネクタ 5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55" name="テキスト ボックス 5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6" name="直線コネクタ 5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57" name="テキスト ボックス 5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8" name="直線コネクタ 5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59" name="テキスト ボックス 5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0" name="直線コネクタ 5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61" name="テキスト ボックス 6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2" name="直線コネクタ 6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3" name="テキスト ボックス 6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65" name="直線コネクタ 64"/>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6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67" name="直線コネクタ 6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68"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69" name="直線コネクタ 6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70" name="【図書館】&#10;一人当たり面積平均値テキスト"/>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71" name="フローチャート: 判断 70"/>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72" name="フローチャート: 判断 71"/>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73" name="n_1aveValue【図書館】&#10;一人当たり面積"/>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74" name="フローチャート: 判断 73"/>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75"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76" name="フローチャート: 判断 75"/>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77"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8" name="テキスト ボックス 7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9" name="テキスト ボックス 7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0" name="テキスト ボックス 7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1" name="テキスト ボックス 8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2" name="テキスト ボックス 8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154396</xdr:rowOff>
    </xdr:from>
    <xdr:to>
      <xdr:col>55</xdr:col>
      <xdr:colOff>50800</xdr:colOff>
      <xdr:row>42</xdr:row>
      <xdr:rowOff>84546</xdr:rowOff>
    </xdr:to>
    <xdr:sp macro="" textlink="">
      <xdr:nvSpPr>
        <xdr:cNvPr id="83" name="楕円 82"/>
        <xdr:cNvSpPr/>
      </xdr:nvSpPr>
      <xdr:spPr>
        <a:xfrm>
          <a:off x="104267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69323</xdr:rowOff>
    </xdr:from>
    <xdr:ext cx="469744" cy="259045"/>
    <xdr:sp macro="" textlink="">
      <xdr:nvSpPr>
        <xdr:cNvPr id="84" name="【図書館】&#10;一人当たり面積該当値テキスト"/>
        <xdr:cNvSpPr txBox="1"/>
      </xdr:nvSpPr>
      <xdr:spPr>
        <a:xfrm>
          <a:off x="10515600" y="70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154396</xdr:rowOff>
    </xdr:from>
    <xdr:to>
      <xdr:col>50</xdr:col>
      <xdr:colOff>165100</xdr:colOff>
      <xdr:row>42</xdr:row>
      <xdr:rowOff>84546</xdr:rowOff>
    </xdr:to>
    <xdr:sp macro="" textlink="">
      <xdr:nvSpPr>
        <xdr:cNvPr id="85" name="楕円 84"/>
        <xdr:cNvSpPr/>
      </xdr:nvSpPr>
      <xdr:spPr>
        <a:xfrm>
          <a:off x="9588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33746</xdr:rowOff>
    </xdr:from>
    <xdr:to>
      <xdr:col>55</xdr:col>
      <xdr:colOff>0</xdr:colOff>
      <xdr:row>42</xdr:row>
      <xdr:rowOff>33746</xdr:rowOff>
    </xdr:to>
    <xdr:cxnSp macro="">
      <xdr:nvCxnSpPr>
        <xdr:cNvPr id="86" name="直線コネクタ 85"/>
        <xdr:cNvCxnSpPr/>
      </xdr:nvCxnSpPr>
      <xdr:spPr>
        <a:xfrm>
          <a:off x="9639300" y="723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154396</xdr:rowOff>
    </xdr:from>
    <xdr:to>
      <xdr:col>46</xdr:col>
      <xdr:colOff>38100</xdr:colOff>
      <xdr:row>42</xdr:row>
      <xdr:rowOff>84546</xdr:rowOff>
    </xdr:to>
    <xdr:sp macro="" textlink="">
      <xdr:nvSpPr>
        <xdr:cNvPr id="87" name="楕円 86"/>
        <xdr:cNvSpPr/>
      </xdr:nvSpPr>
      <xdr:spPr>
        <a:xfrm>
          <a:off x="8699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33746</xdr:rowOff>
    </xdr:from>
    <xdr:to>
      <xdr:col>50</xdr:col>
      <xdr:colOff>114300</xdr:colOff>
      <xdr:row>42</xdr:row>
      <xdr:rowOff>33746</xdr:rowOff>
    </xdr:to>
    <xdr:cxnSp macro="">
      <xdr:nvCxnSpPr>
        <xdr:cNvPr id="88" name="直線コネクタ 87"/>
        <xdr:cNvCxnSpPr/>
      </xdr:nvCxnSpPr>
      <xdr:spPr>
        <a:xfrm>
          <a:off x="8750300" y="723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154396</xdr:rowOff>
    </xdr:from>
    <xdr:to>
      <xdr:col>41</xdr:col>
      <xdr:colOff>101600</xdr:colOff>
      <xdr:row>42</xdr:row>
      <xdr:rowOff>84546</xdr:rowOff>
    </xdr:to>
    <xdr:sp macro="" textlink="">
      <xdr:nvSpPr>
        <xdr:cNvPr id="89" name="楕円 88"/>
        <xdr:cNvSpPr/>
      </xdr:nvSpPr>
      <xdr:spPr>
        <a:xfrm>
          <a:off x="7810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33746</xdr:rowOff>
    </xdr:from>
    <xdr:to>
      <xdr:col>45</xdr:col>
      <xdr:colOff>177800</xdr:colOff>
      <xdr:row>42</xdr:row>
      <xdr:rowOff>33746</xdr:rowOff>
    </xdr:to>
    <xdr:cxnSp macro="">
      <xdr:nvCxnSpPr>
        <xdr:cNvPr id="90" name="直線コネクタ 89"/>
        <xdr:cNvCxnSpPr/>
      </xdr:nvCxnSpPr>
      <xdr:spPr>
        <a:xfrm>
          <a:off x="7861300" y="723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75673</xdr:rowOff>
    </xdr:from>
    <xdr:ext cx="469744" cy="259045"/>
    <xdr:sp macro="" textlink="">
      <xdr:nvSpPr>
        <xdr:cNvPr id="91" name="n_1mainValue【図書館】&#10;一人当たり面積"/>
        <xdr:cNvSpPr txBox="1"/>
      </xdr:nvSpPr>
      <xdr:spPr>
        <a:xfrm>
          <a:off x="93917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75673</xdr:rowOff>
    </xdr:from>
    <xdr:ext cx="469744" cy="259045"/>
    <xdr:sp macro="" textlink="">
      <xdr:nvSpPr>
        <xdr:cNvPr id="92" name="n_2mainValue【図書館】&#10;一人当たり面積"/>
        <xdr:cNvSpPr txBox="1"/>
      </xdr:nvSpPr>
      <xdr:spPr>
        <a:xfrm>
          <a:off x="8515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75673</xdr:rowOff>
    </xdr:from>
    <xdr:ext cx="469744" cy="259045"/>
    <xdr:sp macro="" textlink="">
      <xdr:nvSpPr>
        <xdr:cNvPr id="93" name="n_3mainValue【図書館】&#10;一人当たり面積"/>
        <xdr:cNvSpPr txBox="1"/>
      </xdr:nvSpPr>
      <xdr:spPr>
        <a:xfrm>
          <a:off x="7626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5" name="正方形/長方形 9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6" name="正方形/長方形 9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7" name="正方形/長方形 9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8" name="正方形/長方形 9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9" name="正方形/長方形 9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0" name="正方形/長方形 9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1" name="正方形/長方形 10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2" name="テキスト ボックス 10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3" name="直線コネクタ 10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04" name="テキスト ボックス 10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5" name="直線コネクタ 10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6" name="テキスト ボックス 10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7" name="直線コネクタ 10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8" name="テキスト ボックス 10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9" name="直線コネクタ 10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0" name="テキスト ボックス 10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1" name="直線コネクタ 11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2" name="テキスト ボックス 11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3" name="直線コネクタ 11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14" name="テキスト ボックス 11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16" name="テキスト ボックス 11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18" name="直線コネクタ 117"/>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19"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20" name="直線コネクタ 119"/>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2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22" name="直線コネクタ 12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23"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24" name="フローチャート: 判断 12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25" name="フローチャート: 判断 12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26"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27" name="フローチャート: 判断 126"/>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128"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29" name="フローチャート: 判断 12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130"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31" name="テキスト ボックス 13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36" name="楕円 135"/>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37"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38" name="楕円 137"/>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102870</xdr:rowOff>
    </xdr:to>
    <xdr:cxnSp macro="">
      <xdr:nvCxnSpPr>
        <xdr:cNvPr id="139" name="直線コネクタ 138"/>
        <xdr:cNvCxnSpPr/>
      </xdr:nvCxnSpPr>
      <xdr:spPr>
        <a:xfrm flipV="1">
          <a:off x="3797300" y="10012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40" name="楕円 139"/>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141" name="直線コネクタ 140"/>
        <xdr:cNvCxnSpPr/>
      </xdr:nvCxnSpPr>
      <xdr:spPr>
        <a:xfrm flipV="1">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42" name="楕円 141"/>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15240</xdr:rowOff>
    </xdr:to>
    <xdr:cxnSp macro="">
      <xdr:nvCxnSpPr>
        <xdr:cNvPr id="143" name="直線コネクタ 142"/>
        <xdr:cNvCxnSpPr/>
      </xdr:nvCxnSpPr>
      <xdr:spPr>
        <a:xfrm flipV="1">
          <a:off x="2019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170197</xdr:rowOff>
    </xdr:from>
    <xdr:ext cx="405111" cy="259045"/>
    <xdr:sp macro="" textlink="">
      <xdr:nvSpPr>
        <xdr:cNvPr id="144"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45"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46" name="n_3main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7" name="直線コネクタ 15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58" name="テキスト ボックス 15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9" name="直線コネクタ 15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0" name="テキスト ボックス 15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1" name="直線コネクタ 16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2" name="テキスト ボックス 16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3" name="直線コネクタ 16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4" name="テキスト ボックス 16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5" name="直線コネクタ 16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6" name="テキスト ボックス 16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7" name="直線コネクタ 16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68" name="テキスト ボックス 16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72" name="直線コネクタ 171"/>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73"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74" name="直線コネクタ 173"/>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75"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76" name="直線コネクタ 175"/>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77"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78" name="フローチャート: 判断 177"/>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79" name="フローチャート: 判断 178"/>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80"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81" name="フローチャート: 判断 180"/>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82"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83" name="フローチャート: 判断 182"/>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84"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95613</xdr:rowOff>
    </xdr:from>
    <xdr:to>
      <xdr:col>55</xdr:col>
      <xdr:colOff>50800</xdr:colOff>
      <xdr:row>64</xdr:row>
      <xdr:rowOff>25763</xdr:rowOff>
    </xdr:to>
    <xdr:sp macro="" textlink="">
      <xdr:nvSpPr>
        <xdr:cNvPr id="190" name="楕円 189"/>
        <xdr:cNvSpPr/>
      </xdr:nvSpPr>
      <xdr:spPr>
        <a:xfrm>
          <a:off x="104267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10540</xdr:rowOff>
    </xdr:from>
    <xdr:ext cx="469744" cy="259045"/>
    <xdr:sp macro="" textlink="">
      <xdr:nvSpPr>
        <xdr:cNvPr id="191" name="【体育館・プール】&#10;一人当たり面積該当値テキスト"/>
        <xdr:cNvSpPr txBox="1"/>
      </xdr:nvSpPr>
      <xdr:spPr>
        <a:xfrm>
          <a:off x="10515600" y="108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96701</xdr:rowOff>
    </xdr:from>
    <xdr:to>
      <xdr:col>50</xdr:col>
      <xdr:colOff>165100</xdr:colOff>
      <xdr:row>64</xdr:row>
      <xdr:rowOff>26851</xdr:rowOff>
    </xdr:to>
    <xdr:sp macro="" textlink="">
      <xdr:nvSpPr>
        <xdr:cNvPr id="192" name="楕円 191"/>
        <xdr:cNvSpPr/>
      </xdr:nvSpPr>
      <xdr:spPr>
        <a:xfrm>
          <a:off x="9588500" y="108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146413</xdr:rowOff>
    </xdr:from>
    <xdr:to>
      <xdr:col>55</xdr:col>
      <xdr:colOff>0</xdr:colOff>
      <xdr:row>63</xdr:row>
      <xdr:rowOff>147501</xdr:rowOff>
    </xdr:to>
    <xdr:cxnSp macro="">
      <xdr:nvCxnSpPr>
        <xdr:cNvPr id="193" name="直線コネクタ 192"/>
        <xdr:cNvCxnSpPr/>
      </xdr:nvCxnSpPr>
      <xdr:spPr>
        <a:xfrm flipV="1">
          <a:off x="9639300" y="109477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194" name="楕円 193"/>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147501</xdr:rowOff>
    </xdr:from>
    <xdr:to>
      <xdr:col>50</xdr:col>
      <xdr:colOff>114300</xdr:colOff>
      <xdr:row>63</xdr:row>
      <xdr:rowOff>148590</xdr:rowOff>
    </xdr:to>
    <xdr:cxnSp macro="">
      <xdr:nvCxnSpPr>
        <xdr:cNvPr id="195" name="直線コネクタ 194"/>
        <xdr:cNvCxnSpPr/>
      </xdr:nvCxnSpPr>
      <xdr:spPr>
        <a:xfrm flipV="1">
          <a:off x="8750300" y="109488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95613</xdr:rowOff>
    </xdr:from>
    <xdr:to>
      <xdr:col>41</xdr:col>
      <xdr:colOff>101600</xdr:colOff>
      <xdr:row>64</xdr:row>
      <xdr:rowOff>25763</xdr:rowOff>
    </xdr:to>
    <xdr:sp macro="" textlink="">
      <xdr:nvSpPr>
        <xdr:cNvPr id="196" name="楕円 195"/>
        <xdr:cNvSpPr/>
      </xdr:nvSpPr>
      <xdr:spPr>
        <a:xfrm>
          <a:off x="78105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146413</xdr:rowOff>
    </xdr:from>
    <xdr:to>
      <xdr:col>45</xdr:col>
      <xdr:colOff>177800</xdr:colOff>
      <xdr:row>63</xdr:row>
      <xdr:rowOff>148590</xdr:rowOff>
    </xdr:to>
    <xdr:cxnSp macro="">
      <xdr:nvCxnSpPr>
        <xdr:cNvPr id="197" name="直線コネクタ 196"/>
        <xdr:cNvCxnSpPr/>
      </xdr:nvCxnSpPr>
      <xdr:spPr>
        <a:xfrm>
          <a:off x="7861300" y="109477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17978</xdr:rowOff>
    </xdr:from>
    <xdr:ext cx="469744" cy="259045"/>
    <xdr:sp macro="" textlink="">
      <xdr:nvSpPr>
        <xdr:cNvPr id="198" name="n_1mainValue【体育館・プール】&#10;一人当たり面積"/>
        <xdr:cNvSpPr txBox="1"/>
      </xdr:nvSpPr>
      <xdr:spPr>
        <a:xfrm>
          <a:off x="9391727" y="109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99"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16890</xdr:rowOff>
    </xdr:from>
    <xdr:ext cx="469744" cy="259045"/>
    <xdr:sp macro="" textlink="">
      <xdr:nvSpPr>
        <xdr:cNvPr id="200" name="n_3mainValue【体育館・プール】&#10;一人当たり面積"/>
        <xdr:cNvSpPr txBox="1"/>
      </xdr:nvSpPr>
      <xdr:spPr>
        <a:xfrm>
          <a:off x="7626427" y="109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7" name="テキスト ボックス 2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8" name="直線コネクタ 2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9" name="テキスト ボックス 2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0" name="直線コネクタ 2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1" name="テキスト ボックス 2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2" name="直線コネクタ 2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3" name="テキスト ボックス 2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4" name="直線コネクタ 2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5" name="テキスト ボックス 2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6" name="直線コネクタ 2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7" name="テキスト ボックス 2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8" name="直線コネクタ 2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9" name="テキスト ボックス 2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41" name="直線コネクタ 240"/>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42"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43" name="直線コネクタ 24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44"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45" name="直線コネクタ 244"/>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246" name="【市民会館】&#10;有形固定資産減価償却率平均値テキスト"/>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47" name="フローチャート: 判断 246"/>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48" name="フローチャート: 判断 247"/>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49"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250" name="フローチャート: 判断 249"/>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251"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52" name="フローチャート: 判断 251"/>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253"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4" name="テキスト ボックス 2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5" name="テキスト ボックス 2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6" name="テキスト ボックス 2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7" name="テキスト ボックス 2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8" name="テキスト ボックス 2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42545</xdr:rowOff>
    </xdr:from>
    <xdr:to>
      <xdr:col>24</xdr:col>
      <xdr:colOff>114300</xdr:colOff>
      <xdr:row>106</xdr:row>
      <xdr:rowOff>144145</xdr:rowOff>
    </xdr:to>
    <xdr:sp macro="" textlink="">
      <xdr:nvSpPr>
        <xdr:cNvPr id="259" name="楕円 258"/>
        <xdr:cNvSpPr/>
      </xdr:nvSpPr>
      <xdr:spPr>
        <a:xfrm>
          <a:off x="4584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20972</xdr:rowOff>
    </xdr:from>
    <xdr:ext cx="405111" cy="259045"/>
    <xdr:sp macro="" textlink="">
      <xdr:nvSpPr>
        <xdr:cNvPr id="260" name="【市民会館】&#10;有形固定資産減価償却率該当値テキスト"/>
        <xdr:cNvSpPr txBox="1"/>
      </xdr:nvSpPr>
      <xdr:spPr>
        <a:xfrm>
          <a:off x="4673600"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261" name="楕円 260"/>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93345</xdr:rowOff>
    </xdr:from>
    <xdr:to>
      <xdr:col>24</xdr:col>
      <xdr:colOff>63500</xdr:colOff>
      <xdr:row>106</xdr:row>
      <xdr:rowOff>114300</xdr:rowOff>
    </xdr:to>
    <xdr:cxnSp macro="">
      <xdr:nvCxnSpPr>
        <xdr:cNvPr id="262" name="直線コネクタ 261"/>
        <xdr:cNvCxnSpPr/>
      </xdr:nvCxnSpPr>
      <xdr:spPr>
        <a:xfrm flipV="1">
          <a:off x="3797300" y="182670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101600</xdr:rowOff>
    </xdr:from>
    <xdr:to>
      <xdr:col>15</xdr:col>
      <xdr:colOff>101600</xdr:colOff>
      <xdr:row>107</xdr:row>
      <xdr:rowOff>31750</xdr:rowOff>
    </xdr:to>
    <xdr:sp macro="" textlink="">
      <xdr:nvSpPr>
        <xdr:cNvPr id="263" name="楕円 262"/>
        <xdr:cNvSpPr/>
      </xdr:nvSpPr>
      <xdr:spPr>
        <a:xfrm>
          <a:off x="2857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114300</xdr:rowOff>
    </xdr:from>
    <xdr:to>
      <xdr:col>19</xdr:col>
      <xdr:colOff>177800</xdr:colOff>
      <xdr:row>106</xdr:row>
      <xdr:rowOff>152400</xdr:rowOff>
    </xdr:to>
    <xdr:cxnSp macro="">
      <xdr:nvCxnSpPr>
        <xdr:cNvPr id="264" name="直線コネクタ 263"/>
        <xdr:cNvCxnSpPr/>
      </xdr:nvCxnSpPr>
      <xdr:spPr>
        <a:xfrm flipV="1">
          <a:off x="2908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137795</xdr:rowOff>
    </xdr:from>
    <xdr:to>
      <xdr:col>10</xdr:col>
      <xdr:colOff>165100</xdr:colOff>
      <xdr:row>107</xdr:row>
      <xdr:rowOff>67945</xdr:rowOff>
    </xdr:to>
    <xdr:sp macro="" textlink="">
      <xdr:nvSpPr>
        <xdr:cNvPr id="265" name="楕円 264"/>
        <xdr:cNvSpPr/>
      </xdr:nvSpPr>
      <xdr:spPr>
        <a:xfrm>
          <a:off x="196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152400</xdr:rowOff>
    </xdr:from>
    <xdr:to>
      <xdr:col>15</xdr:col>
      <xdr:colOff>50800</xdr:colOff>
      <xdr:row>107</xdr:row>
      <xdr:rowOff>17145</xdr:rowOff>
    </xdr:to>
    <xdr:cxnSp macro="">
      <xdr:nvCxnSpPr>
        <xdr:cNvPr id="266" name="直線コネクタ 265"/>
        <xdr:cNvCxnSpPr/>
      </xdr:nvCxnSpPr>
      <xdr:spPr>
        <a:xfrm flipV="1">
          <a:off x="2019300" y="1832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267" name="n_1mainValue【市民会館】&#10;有形固定資産減価償却率"/>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268" name="n_2mainValue【市民会館】&#10;有形固定資産減価償却率"/>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59072</xdr:rowOff>
    </xdr:from>
    <xdr:ext cx="405111" cy="259045"/>
    <xdr:sp macro="" textlink="">
      <xdr:nvSpPr>
        <xdr:cNvPr id="269" name="n_3mainValue【市民会館】&#10;有形固定資産減価償却率"/>
        <xdr:cNvSpPr txBox="1"/>
      </xdr:nvSpPr>
      <xdr:spPr>
        <a:xfrm>
          <a:off x="1816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0" name="直線コネクタ 2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1" name="テキスト ボックス 2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2" name="直線コネクタ 2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3" name="テキスト ボックス 2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4" name="直線コネクタ 2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5" name="テキスト ボックス 2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6" name="直線コネクタ 2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7" name="テキスト ボックス 2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8" name="直線コネクタ 2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9" name="テキスト ボックス 2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0" name="直線コネクタ 2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1" name="テキスト ボックス 2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295" name="直線コネクタ 294"/>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296"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297" name="直線コネクタ 296"/>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298"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299" name="直線コネクタ 298"/>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00"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01" name="フローチャート: 判断 300"/>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02" name="フローチャート: 判断 301"/>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03"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04" name="フローチャート: 判断 303"/>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305"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306" name="フローチャート: 判断 305"/>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155683</xdr:rowOff>
    </xdr:from>
    <xdr:ext cx="469744" cy="259045"/>
    <xdr:sp macro="" textlink="">
      <xdr:nvSpPr>
        <xdr:cNvPr id="307" name="n_3aveValue【市民会館】&#10;一人当たり面積"/>
        <xdr:cNvSpPr txBox="1"/>
      </xdr:nvSpPr>
      <xdr:spPr>
        <a:xfrm>
          <a:off x="7626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8" name="テキスト ボックス 3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9" name="テキスト ボックス 3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0" name="テキスト ボックス 3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1" name="テキスト ボックス 3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2" name="テキスト ボックス 3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19413</xdr:rowOff>
    </xdr:from>
    <xdr:to>
      <xdr:col>55</xdr:col>
      <xdr:colOff>50800</xdr:colOff>
      <xdr:row>107</xdr:row>
      <xdr:rowOff>121013</xdr:rowOff>
    </xdr:to>
    <xdr:sp macro="" textlink="">
      <xdr:nvSpPr>
        <xdr:cNvPr id="313" name="楕円 312"/>
        <xdr:cNvSpPr/>
      </xdr:nvSpPr>
      <xdr:spPr>
        <a:xfrm>
          <a:off x="104267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169290</xdr:rowOff>
    </xdr:from>
    <xdr:ext cx="469744" cy="259045"/>
    <xdr:sp macro="" textlink="">
      <xdr:nvSpPr>
        <xdr:cNvPr id="314" name="【市民会館】&#10;一人当たり面積該当値テキスト"/>
        <xdr:cNvSpPr txBox="1"/>
      </xdr:nvSpPr>
      <xdr:spPr>
        <a:xfrm>
          <a:off x="10515600"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27032</xdr:rowOff>
    </xdr:from>
    <xdr:to>
      <xdr:col>50</xdr:col>
      <xdr:colOff>165100</xdr:colOff>
      <xdr:row>107</xdr:row>
      <xdr:rowOff>128632</xdr:rowOff>
    </xdr:to>
    <xdr:sp macro="" textlink="">
      <xdr:nvSpPr>
        <xdr:cNvPr id="315" name="楕円 314"/>
        <xdr:cNvSpPr/>
      </xdr:nvSpPr>
      <xdr:spPr>
        <a:xfrm>
          <a:off x="958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70213</xdr:rowOff>
    </xdr:from>
    <xdr:to>
      <xdr:col>55</xdr:col>
      <xdr:colOff>0</xdr:colOff>
      <xdr:row>107</xdr:row>
      <xdr:rowOff>77832</xdr:rowOff>
    </xdr:to>
    <xdr:cxnSp macro="">
      <xdr:nvCxnSpPr>
        <xdr:cNvPr id="316" name="直線コネクタ 315"/>
        <xdr:cNvCxnSpPr/>
      </xdr:nvCxnSpPr>
      <xdr:spPr>
        <a:xfrm flipV="1">
          <a:off x="9639300" y="1841536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28121</xdr:rowOff>
    </xdr:from>
    <xdr:to>
      <xdr:col>46</xdr:col>
      <xdr:colOff>38100</xdr:colOff>
      <xdr:row>107</xdr:row>
      <xdr:rowOff>129721</xdr:rowOff>
    </xdr:to>
    <xdr:sp macro="" textlink="">
      <xdr:nvSpPr>
        <xdr:cNvPr id="317" name="楕円 316"/>
        <xdr:cNvSpPr/>
      </xdr:nvSpPr>
      <xdr:spPr>
        <a:xfrm>
          <a:off x="8699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77832</xdr:rowOff>
    </xdr:from>
    <xdr:to>
      <xdr:col>50</xdr:col>
      <xdr:colOff>114300</xdr:colOff>
      <xdr:row>107</xdr:row>
      <xdr:rowOff>78921</xdr:rowOff>
    </xdr:to>
    <xdr:cxnSp macro="">
      <xdr:nvCxnSpPr>
        <xdr:cNvPr id="318" name="直線コネクタ 317"/>
        <xdr:cNvCxnSpPr/>
      </xdr:nvCxnSpPr>
      <xdr:spPr>
        <a:xfrm flipV="1">
          <a:off x="8750300" y="184229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25944</xdr:rowOff>
    </xdr:from>
    <xdr:to>
      <xdr:col>41</xdr:col>
      <xdr:colOff>101600</xdr:colOff>
      <xdr:row>107</xdr:row>
      <xdr:rowOff>127544</xdr:rowOff>
    </xdr:to>
    <xdr:sp macro="" textlink="">
      <xdr:nvSpPr>
        <xdr:cNvPr id="319" name="楕円 318"/>
        <xdr:cNvSpPr/>
      </xdr:nvSpPr>
      <xdr:spPr>
        <a:xfrm>
          <a:off x="7810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76744</xdr:rowOff>
    </xdr:from>
    <xdr:to>
      <xdr:col>45</xdr:col>
      <xdr:colOff>177800</xdr:colOff>
      <xdr:row>107</xdr:row>
      <xdr:rowOff>78921</xdr:rowOff>
    </xdr:to>
    <xdr:cxnSp macro="">
      <xdr:nvCxnSpPr>
        <xdr:cNvPr id="320" name="直線コネクタ 319"/>
        <xdr:cNvCxnSpPr/>
      </xdr:nvCxnSpPr>
      <xdr:spPr>
        <a:xfrm>
          <a:off x="7861300" y="1842189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119759</xdr:rowOff>
    </xdr:from>
    <xdr:ext cx="469744" cy="259045"/>
    <xdr:sp macro="" textlink="">
      <xdr:nvSpPr>
        <xdr:cNvPr id="321" name="n_1mainValue【市民会館】&#10;一人当たり面積"/>
        <xdr:cNvSpPr txBox="1"/>
      </xdr:nvSpPr>
      <xdr:spPr>
        <a:xfrm>
          <a:off x="9391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120848</xdr:rowOff>
    </xdr:from>
    <xdr:ext cx="469744" cy="259045"/>
    <xdr:sp macro="" textlink="">
      <xdr:nvSpPr>
        <xdr:cNvPr id="322" name="n_2mainValue【市民会館】&#10;一人当たり面積"/>
        <xdr:cNvSpPr txBox="1"/>
      </xdr:nvSpPr>
      <xdr:spPr>
        <a:xfrm>
          <a:off x="8515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144071</xdr:rowOff>
    </xdr:from>
    <xdr:ext cx="469744" cy="259045"/>
    <xdr:sp macro="" textlink="">
      <xdr:nvSpPr>
        <xdr:cNvPr id="323" name="n_3mainValue【市民会館】&#10;一人当たり面積"/>
        <xdr:cNvSpPr txBox="1"/>
      </xdr:nvSpPr>
      <xdr:spPr>
        <a:xfrm>
          <a:off x="7626427" y="181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5" name="テキスト ボックス 3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5" name="テキスト ボックス 3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7" name="テキスト ボックス 3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49" name="直線コネクタ 348"/>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50"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51" name="直線コネクタ 350"/>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52"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53" name="直線コネクタ 352"/>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54"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55" name="フローチャート: 判断 354"/>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56" name="フローチャート: 判断 355"/>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357"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58" name="フローチャート: 判断 357"/>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359"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60" name="フローチャート: 判断 359"/>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162214</xdr:rowOff>
    </xdr:from>
    <xdr:ext cx="405111" cy="259045"/>
    <xdr:sp macro="" textlink="">
      <xdr:nvSpPr>
        <xdr:cNvPr id="361" name="n_3aveValue【一般廃棄物処理施設】&#10;有形固定資産減価償却率"/>
        <xdr:cNvSpPr txBox="1"/>
      </xdr:nvSpPr>
      <xdr:spPr>
        <a:xfrm>
          <a:off x="13500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156028</xdr:rowOff>
    </xdr:from>
    <xdr:to>
      <xdr:col>72</xdr:col>
      <xdr:colOff>38100</xdr:colOff>
      <xdr:row>36</xdr:row>
      <xdr:rowOff>86178</xdr:rowOff>
    </xdr:to>
    <xdr:sp macro="" textlink="">
      <xdr:nvSpPr>
        <xdr:cNvPr id="367" name="楕円 366"/>
        <xdr:cNvSpPr/>
      </xdr:nvSpPr>
      <xdr:spPr>
        <a:xfrm>
          <a:off x="13652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102705</xdr:rowOff>
    </xdr:from>
    <xdr:ext cx="405111" cy="259045"/>
    <xdr:sp macro="" textlink="">
      <xdr:nvSpPr>
        <xdr:cNvPr id="368" name="n_3mainValue【一般廃棄物処理施設】&#10;有形固定資産減価償却率"/>
        <xdr:cNvSpPr txBox="1"/>
      </xdr:nvSpPr>
      <xdr:spPr>
        <a:xfrm>
          <a:off x="13500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90" name="直線コネクタ 389"/>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91"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92" name="直線コネクタ 391"/>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93"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94" name="直線コネクタ 393"/>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95"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96" name="フローチャート: 判断 395"/>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97" name="フローチャート: 判断 396"/>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98"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99" name="フローチャート: 判断 398"/>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400"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401" name="フローチャート: 判断 400"/>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402"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144542</xdr:rowOff>
    </xdr:from>
    <xdr:to>
      <xdr:col>102</xdr:col>
      <xdr:colOff>165100</xdr:colOff>
      <xdr:row>41</xdr:row>
      <xdr:rowOff>74692</xdr:rowOff>
    </xdr:to>
    <xdr:sp macro="" textlink="">
      <xdr:nvSpPr>
        <xdr:cNvPr id="408" name="楕円 407"/>
        <xdr:cNvSpPr/>
      </xdr:nvSpPr>
      <xdr:spPr>
        <a:xfrm>
          <a:off x="19494500" y="70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65819</xdr:rowOff>
    </xdr:from>
    <xdr:ext cx="534377" cy="259045"/>
    <xdr:sp macro="" textlink="">
      <xdr:nvSpPr>
        <xdr:cNvPr id="409" name="n_3mainValue【一般廃棄物処理施設】&#10;一人当たり有形固定資産（償却資産）額"/>
        <xdr:cNvSpPr txBox="1"/>
      </xdr:nvSpPr>
      <xdr:spPr>
        <a:xfrm>
          <a:off x="19278111" y="70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7" name="テキスト ボックス 4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7" name="テキスト ボックス 4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9" name="テキスト ボックス 4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51" name="直線コネクタ 450"/>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52"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53" name="直線コネクタ 452"/>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54"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55" name="直線コネクタ 454"/>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56"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57" name="フローチャート: 判断 4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58" name="フローチャート: 判断 457"/>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59"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60" name="フローチャート: 判断 459"/>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461"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62" name="フローチャート: 判断 461"/>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63"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469" name="楕円 468"/>
        <xdr:cNvSpPr/>
      </xdr:nvSpPr>
      <xdr:spPr>
        <a:xfrm>
          <a:off x="16268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3283</xdr:rowOff>
    </xdr:from>
    <xdr:ext cx="405111" cy="259045"/>
    <xdr:sp macro="" textlink="">
      <xdr:nvSpPr>
        <xdr:cNvPr id="470" name="【消防施設】&#10;有形固定資産減価償却率該当値テキスト"/>
        <xdr:cNvSpPr txBox="1"/>
      </xdr:nvSpPr>
      <xdr:spPr>
        <a:xfrm>
          <a:off x="16357600"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471" name="楕円 470"/>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83</xdr:row>
      <xdr:rowOff>118111</xdr:rowOff>
    </xdr:to>
    <xdr:cxnSp macro="">
      <xdr:nvCxnSpPr>
        <xdr:cNvPr id="472" name="直線コネクタ 471"/>
        <xdr:cNvCxnSpPr/>
      </xdr:nvCxnSpPr>
      <xdr:spPr>
        <a:xfrm flipV="1">
          <a:off x="15481300" y="143060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473" name="楕円 472"/>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158931</xdr:rowOff>
    </xdr:to>
    <xdr:cxnSp macro="">
      <xdr:nvCxnSpPr>
        <xdr:cNvPr id="474" name="直線コネクタ 473"/>
        <xdr:cNvCxnSpPr/>
      </xdr:nvCxnSpPr>
      <xdr:spPr>
        <a:xfrm flipV="1">
          <a:off x="14592300" y="143484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475" name="楕円 474"/>
        <xdr:cNvSpPr/>
      </xdr:nvSpPr>
      <xdr:spPr>
        <a:xfrm>
          <a:off x="13652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158931</xdr:rowOff>
    </xdr:from>
    <xdr:to>
      <xdr:col>76</xdr:col>
      <xdr:colOff>114300</xdr:colOff>
      <xdr:row>84</xdr:row>
      <xdr:rowOff>29936</xdr:rowOff>
    </xdr:to>
    <xdr:cxnSp macro="">
      <xdr:nvCxnSpPr>
        <xdr:cNvPr id="476" name="直線コネクタ 475"/>
        <xdr:cNvCxnSpPr/>
      </xdr:nvCxnSpPr>
      <xdr:spPr>
        <a:xfrm flipV="1">
          <a:off x="13703300" y="143892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477"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478" name="n_2mainValue【消防施設】&#10;有形固定資産減価償却率"/>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479" name="n_3mainValue【消防施設】&#10;有形固定資産減価償却率"/>
        <xdr:cNvSpPr txBox="1"/>
      </xdr:nvSpPr>
      <xdr:spPr>
        <a:xfrm>
          <a:off x="13500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0" name="直線コネクタ 4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1" name="テキスト ボックス 4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2" name="直線コネクタ 4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3" name="テキスト ボックス 4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4" name="直線コネクタ 4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5" name="テキスト ボックス 4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6" name="直線コネクタ 4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7" name="テキスト ボックス 4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01" name="直線コネクタ 500"/>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0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03" name="直線コネクタ 50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04"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05" name="直線コネクタ 504"/>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06"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07" name="フローチャート: 判断 506"/>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08" name="フローチャート: 判断 50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09"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10" name="フローチャート: 判断 50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11"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12" name="フローチャート: 判断 511"/>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13"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519" name="楕円 518"/>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520" name="【消防施設】&#10;一人当たり面積該当値テキスト"/>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42163</xdr:rowOff>
    </xdr:from>
    <xdr:to>
      <xdr:col>112</xdr:col>
      <xdr:colOff>38100</xdr:colOff>
      <xdr:row>85</xdr:row>
      <xdr:rowOff>143763</xdr:rowOff>
    </xdr:to>
    <xdr:sp macro="" textlink="">
      <xdr:nvSpPr>
        <xdr:cNvPr id="521" name="楕円 520"/>
        <xdr:cNvSpPr/>
      </xdr:nvSpPr>
      <xdr:spPr>
        <a:xfrm>
          <a:off x="21272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92963</xdr:rowOff>
    </xdr:to>
    <xdr:cxnSp macro="">
      <xdr:nvCxnSpPr>
        <xdr:cNvPr id="522" name="直線コネクタ 521"/>
        <xdr:cNvCxnSpPr/>
      </xdr:nvCxnSpPr>
      <xdr:spPr>
        <a:xfrm flipV="1">
          <a:off x="21323300" y="1466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523" name="楕円 522"/>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92963</xdr:rowOff>
    </xdr:from>
    <xdr:to>
      <xdr:col>111</xdr:col>
      <xdr:colOff>177800</xdr:colOff>
      <xdr:row>85</xdr:row>
      <xdr:rowOff>92963</xdr:rowOff>
    </xdr:to>
    <xdr:cxnSp macro="">
      <xdr:nvCxnSpPr>
        <xdr:cNvPr id="524" name="直線コネクタ 523"/>
        <xdr:cNvCxnSpPr/>
      </xdr:nvCxnSpPr>
      <xdr:spPr>
        <a:xfrm>
          <a:off x="20434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42163</xdr:rowOff>
    </xdr:from>
    <xdr:to>
      <xdr:col>102</xdr:col>
      <xdr:colOff>165100</xdr:colOff>
      <xdr:row>85</xdr:row>
      <xdr:rowOff>143763</xdr:rowOff>
    </xdr:to>
    <xdr:sp macro="" textlink="">
      <xdr:nvSpPr>
        <xdr:cNvPr id="525" name="楕円 524"/>
        <xdr:cNvSpPr/>
      </xdr:nvSpPr>
      <xdr:spPr>
        <a:xfrm>
          <a:off x="19494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92963</xdr:rowOff>
    </xdr:from>
    <xdr:to>
      <xdr:col>107</xdr:col>
      <xdr:colOff>50800</xdr:colOff>
      <xdr:row>85</xdr:row>
      <xdr:rowOff>92963</xdr:rowOff>
    </xdr:to>
    <xdr:cxnSp macro="">
      <xdr:nvCxnSpPr>
        <xdr:cNvPr id="526" name="直線コネクタ 525"/>
        <xdr:cNvCxnSpPr/>
      </xdr:nvCxnSpPr>
      <xdr:spPr>
        <a:xfrm>
          <a:off x="19545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527" name="n_1mainValue【消防施設】&#10;一人当たり面積"/>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134890</xdr:rowOff>
    </xdr:from>
    <xdr:ext cx="469744" cy="259045"/>
    <xdr:sp macro="" textlink="">
      <xdr:nvSpPr>
        <xdr:cNvPr id="528" name="n_2mainValue【消防施設】&#10;一人当たり面積"/>
        <xdr:cNvSpPr txBox="1"/>
      </xdr:nvSpPr>
      <xdr:spPr>
        <a:xfrm>
          <a:off x="20199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134890</xdr:rowOff>
    </xdr:from>
    <xdr:ext cx="469744" cy="259045"/>
    <xdr:sp macro="" textlink="">
      <xdr:nvSpPr>
        <xdr:cNvPr id="529" name="n_3mainValue【消防施設】&#10;一人当たり面積"/>
        <xdr:cNvSpPr txBox="1"/>
      </xdr:nvSpPr>
      <xdr:spPr>
        <a:xfrm>
          <a:off x="19310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0" name="直線コネクタ 5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1" name="テキスト ボックス 5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2" name="直線コネクタ 5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3" name="テキスト ボックス 5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4" name="直線コネクタ 5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5" name="テキスト ボックス 5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6" name="直線コネクタ 5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7" name="テキスト ボックス 5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8" name="直線コネクタ 5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9" name="テキスト ボックス 5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0" name="直線コネクタ 5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1" name="テキスト ボックス 5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3" name="テキスト ボックス 5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55" name="直線コネクタ 554"/>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56"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57" name="直線コネクタ 556"/>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9" name="直線コネクタ 55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60"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61" name="フローチャート: 判断 560"/>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62" name="フローチャート: 判断 56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6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64" name="フローチャート: 判断 563"/>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565"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66" name="フローチャート: 判断 565"/>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567"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35198</xdr:rowOff>
    </xdr:from>
    <xdr:to>
      <xdr:col>85</xdr:col>
      <xdr:colOff>177800</xdr:colOff>
      <xdr:row>100</xdr:row>
      <xdr:rowOff>136798</xdr:rowOff>
    </xdr:to>
    <xdr:sp macro="" textlink="">
      <xdr:nvSpPr>
        <xdr:cNvPr id="573" name="楕円 572"/>
        <xdr:cNvSpPr/>
      </xdr:nvSpPr>
      <xdr:spPr>
        <a:xfrm>
          <a:off x="162687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58075</xdr:rowOff>
    </xdr:from>
    <xdr:ext cx="405111" cy="259045"/>
    <xdr:sp macro="" textlink="">
      <xdr:nvSpPr>
        <xdr:cNvPr id="574" name="【庁舎】&#10;有形固定資産減価償却率該当値テキスト"/>
        <xdr:cNvSpPr txBox="1"/>
      </xdr:nvSpPr>
      <xdr:spPr>
        <a:xfrm>
          <a:off x="16357600" y="1703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575" name="楕円 574"/>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85998</xdr:rowOff>
    </xdr:from>
    <xdr:to>
      <xdr:col>85</xdr:col>
      <xdr:colOff>127000</xdr:colOff>
      <xdr:row>100</xdr:row>
      <xdr:rowOff>100693</xdr:rowOff>
    </xdr:to>
    <xdr:cxnSp macro="">
      <xdr:nvCxnSpPr>
        <xdr:cNvPr id="576" name="直線コネクタ 575"/>
        <xdr:cNvCxnSpPr/>
      </xdr:nvCxnSpPr>
      <xdr:spPr>
        <a:xfrm flipV="1">
          <a:off x="15481300" y="1723099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64588</xdr:rowOff>
    </xdr:from>
    <xdr:to>
      <xdr:col>76</xdr:col>
      <xdr:colOff>165100</xdr:colOff>
      <xdr:row>100</xdr:row>
      <xdr:rowOff>166188</xdr:rowOff>
    </xdr:to>
    <xdr:sp macro="" textlink="">
      <xdr:nvSpPr>
        <xdr:cNvPr id="577" name="楕円 576"/>
        <xdr:cNvSpPr/>
      </xdr:nvSpPr>
      <xdr:spPr>
        <a:xfrm>
          <a:off x="14541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100693</xdr:rowOff>
    </xdr:from>
    <xdr:to>
      <xdr:col>81</xdr:col>
      <xdr:colOff>50800</xdr:colOff>
      <xdr:row>100</xdr:row>
      <xdr:rowOff>115388</xdr:rowOff>
    </xdr:to>
    <xdr:cxnSp macro="">
      <xdr:nvCxnSpPr>
        <xdr:cNvPr id="578" name="直線コネクタ 577"/>
        <xdr:cNvCxnSpPr/>
      </xdr:nvCxnSpPr>
      <xdr:spPr>
        <a:xfrm flipV="1">
          <a:off x="14592300" y="17245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20501</xdr:rowOff>
    </xdr:from>
    <xdr:to>
      <xdr:col>72</xdr:col>
      <xdr:colOff>38100</xdr:colOff>
      <xdr:row>102</xdr:row>
      <xdr:rowOff>122101</xdr:rowOff>
    </xdr:to>
    <xdr:sp macro="" textlink="">
      <xdr:nvSpPr>
        <xdr:cNvPr id="579" name="楕円 578"/>
        <xdr:cNvSpPr/>
      </xdr:nvSpPr>
      <xdr:spPr>
        <a:xfrm>
          <a:off x="13652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115388</xdr:rowOff>
    </xdr:from>
    <xdr:to>
      <xdr:col>76</xdr:col>
      <xdr:colOff>114300</xdr:colOff>
      <xdr:row>102</xdr:row>
      <xdr:rowOff>71301</xdr:rowOff>
    </xdr:to>
    <xdr:cxnSp macro="">
      <xdr:nvCxnSpPr>
        <xdr:cNvPr id="580" name="直線コネクタ 579"/>
        <xdr:cNvCxnSpPr/>
      </xdr:nvCxnSpPr>
      <xdr:spPr>
        <a:xfrm flipV="1">
          <a:off x="13703300" y="17260388"/>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168020</xdr:rowOff>
    </xdr:from>
    <xdr:ext cx="405111" cy="259045"/>
    <xdr:sp macro="" textlink="">
      <xdr:nvSpPr>
        <xdr:cNvPr id="581" name="n_1mainValue【庁舎】&#10;有形固定資産減価償却率"/>
        <xdr:cNvSpPr txBox="1"/>
      </xdr:nvSpPr>
      <xdr:spPr>
        <a:xfrm>
          <a:off x="152660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11265</xdr:rowOff>
    </xdr:from>
    <xdr:ext cx="405111" cy="259045"/>
    <xdr:sp macro="" textlink="">
      <xdr:nvSpPr>
        <xdr:cNvPr id="582" name="n_2mainValue【庁舎】&#10;有形固定資産減価償却率"/>
        <xdr:cNvSpPr txBox="1"/>
      </xdr:nvSpPr>
      <xdr:spPr>
        <a:xfrm>
          <a:off x="14389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138628</xdr:rowOff>
    </xdr:from>
    <xdr:ext cx="405111" cy="259045"/>
    <xdr:sp macro="" textlink="">
      <xdr:nvSpPr>
        <xdr:cNvPr id="583" name="n_3mainValue【庁舎】&#10;有形固定資産減価償却率"/>
        <xdr:cNvSpPr txBox="1"/>
      </xdr:nvSpPr>
      <xdr:spPr>
        <a:xfrm>
          <a:off x="13500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07" name="直線コネクタ 606"/>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08"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09" name="直線コネクタ 608"/>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10"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11" name="直線コネクタ 610"/>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612"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13" name="フローチャート: 判断 612"/>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14" name="フローチャート: 判断 613"/>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15"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16" name="フローチャート: 判断 615"/>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17"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18" name="フローチャート: 判断 617"/>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19"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625" name="楕円 624"/>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81297</xdr:rowOff>
    </xdr:from>
    <xdr:ext cx="469744" cy="259045"/>
    <xdr:sp macro="" textlink="">
      <xdr:nvSpPr>
        <xdr:cNvPr id="626" name="【庁舎】&#10;一人当たり面積該当値テキスト"/>
        <xdr:cNvSpPr txBox="1"/>
      </xdr:nvSpPr>
      <xdr:spPr>
        <a:xfrm>
          <a:off x="2219960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168911</xdr:rowOff>
    </xdr:from>
    <xdr:to>
      <xdr:col>112</xdr:col>
      <xdr:colOff>38100</xdr:colOff>
      <xdr:row>106</xdr:row>
      <xdr:rowOff>99061</xdr:rowOff>
    </xdr:to>
    <xdr:sp macro="" textlink="">
      <xdr:nvSpPr>
        <xdr:cNvPr id="627" name="楕円 626"/>
        <xdr:cNvSpPr/>
      </xdr:nvSpPr>
      <xdr:spPr>
        <a:xfrm>
          <a:off x="21272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48261</xdr:rowOff>
    </xdr:from>
    <xdr:to>
      <xdr:col>116</xdr:col>
      <xdr:colOff>63500</xdr:colOff>
      <xdr:row>107</xdr:row>
      <xdr:rowOff>45720</xdr:rowOff>
    </xdr:to>
    <xdr:cxnSp macro="">
      <xdr:nvCxnSpPr>
        <xdr:cNvPr id="628" name="直線コネクタ 627"/>
        <xdr:cNvCxnSpPr/>
      </xdr:nvCxnSpPr>
      <xdr:spPr>
        <a:xfrm>
          <a:off x="21323300" y="1822196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629" name="楕円 628"/>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48261</xdr:rowOff>
    </xdr:from>
    <xdr:to>
      <xdr:col>111</xdr:col>
      <xdr:colOff>177800</xdr:colOff>
      <xdr:row>107</xdr:row>
      <xdr:rowOff>49530</xdr:rowOff>
    </xdr:to>
    <xdr:cxnSp macro="">
      <xdr:nvCxnSpPr>
        <xdr:cNvPr id="630" name="直線コネクタ 629"/>
        <xdr:cNvCxnSpPr/>
      </xdr:nvCxnSpPr>
      <xdr:spPr>
        <a:xfrm flipV="1">
          <a:off x="20434300" y="18221961"/>
          <a:ext cx="889000" cy="1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26670</xdr:rowOff>
    </xdr:from>
    <xdr:to>
      <xdr:col>102</xdr:col>
      <xdr:colOff>165100</xdr:colOff>
      <xdr:row>107</xdr:row>
      <xdr:rowOff>128270</xdr:rowOff>
    </xdr:to>
    <xdr:sp macro="" textlink="">
      <xdr:nvSpPr>
        <xdr:cNvPr id="631" name="楕円 630"/>
        <xdr:cNvSpPr/>
      </xdr:nvSpPr>
      <xdr:spPr>
        <a:xfrm>
          <a:off x="19494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77470</xdr:rowOff>
    </xdr:to>
    <xdr:cxnSp macro="">
      <xdr:nvCxnSpPr>
        <xdr:cNvPr id="632" name="直線コネクタ 631"/>
        <xdr:cNvCxnSpPr/>
      </xdr:nvCxnSpPr>
      <xdr:spPr>
        <a:xfrm flipV="1">
          <a:off x="19545300" y="18394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90188</xdr:rowOff>
    </xdr:from>
    <xdr:ext cx="469744" cy="259045"/>
    <xdr:sp macro="" textlink="">
      <xdr:nvSpPr>
        <xdr:cNvPr id="633" name="n_1mainValue【庁舎】&#10;一人当たり面積"/>
        <xdr:cNvSpPr txBox="1"/>
      </xdr:nvSpPr>
      <xdr:spPr>
        <a:xfrm>
          <a:off x="210757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634" name="n_2main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119397</xdr:rowOff>
    </xdr:from>
    <xdr:ext cx="469744" cy="259045"/>
    <xdr:sp macro="" textlink="">
      <xdr:nvSpPr>
        <xdr:cNvPr id="635" name="n_3mainValue【庁舎】&#10;一人当たり面積"/>
        <xdr:cNvSpPr txBox="1"/>
      </xdr:nvSpPr>
      <xdr:spPr>
        <a:xfrm>
          <a:off x="19310427"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庁舎については、これまで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度の増築を行ってきたが、近年は耐震改修や大規模な整備は行っておらず、償却率が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％超と特に高くなっている。建替えに向けた基金の準備や計画の策定に着手している状況であり、中期的には大きく数値が変動する可能性がある。</a:t>
          </a:r>
        </a:p>
        <a:p>
          <a:r>
            <a:rPr kumimoji="1" lang="ja-JP" altLang="en-US" sz="1300">
              <a:latin typeface="ＭＳ Ｐゴシック" panose="020B0600070205080204" pitchFamily="50" charset="-128"/>
              <a:ea typeface="ＭＳ Ｐゴシック" panose="020B0600070205080204" pitchFamily="50" charset="-128"/>
            </a:rPr>
            <a:t>　比較的新しく、耐用年数が長い市民会館（波佐見町総合文化会館）や、令和元年度でひととおりの分団詰所の建替工事が完了する消防施設（全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分団＋倉庫等）については、現時点では低い償却率になっている。今後は、維持管理を行うに留まるため、償却率は増加していくこととなる。</a:t>
          </a:r>
        </a:p>
        <a:p>
          <a:r>
            <a:rPr kumimoji="1" lang="ja-JP" altLang="en-US" sz="1300">
              <a:latin typeface="ＭＳ Ｐゴシック" panose="020B0600070205080204" pitchFamily="50" charset="-128"/>
              <a:ea typeface="ＭＳ Ｐゴシック" panose="020B0600070205080204" pitchFamily="50" charset="-128"/>
            </a:rPr>
            <a:t>　いずれの施設も数は限られており、町としては重複、過剰はないものと判断しているが、総面積の圧縮を念頭に管理計画の策定や適正量の検討を行っていく必要がある。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0225;&#30011;&#36001;&#25919;&#35506;/03_&#36001;&#25919;&#31649;&#36001;&#29677;/14_&#36001;&#25919;&#29366;&#27841;&#36039;&#26009;&#38598;&#65288;&#20844;&#34920;&#65289;/&#65299;&#65296;&#27770;&#31639;/2&#22238;&#30446;/&#12304;&#36001;&#25919;&#29366;&#27841;&#36039;&#26009;&#38598;&#12305;_423238_&#27874;&#20304;&#3521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5.8</v>
          </cell>
          <cell r="CN51">
            <v>10.199999999999999</v>
          </cell>
          <cell r="CV51">
            <v>9.9</v>
          </cell>
        </row>
        <row r="53">
          <cell r="BX53">
            <v>50.4</v>
          </cell>
          <cell r="CF53">
            <v>61.3</v>
          </cell>
          <cell r="CN53">
            <v>62.8</v>
          </cell>
          <cell r="CV53">
            <v>63.7</v>
          </cell>
        </row>
        <row r="55">
          <cell r="AN55" t="str">
            <v>類似団体内平均値</v>
          </cell>
          <cell r="BX55">
            <v>20.2</v>
          </cell>
          <cell r="CF55">
            <v>38.5</v>
          </cell>
          <cell r="CN55">
            <v>32.799999999999997</v>
          </cell>
          <cell r="CV55">
            <v>20.9</v>
          </cell>
        </row>
        <row r="57">
          <cell r="BX57">
            <v>55.8</v>
          </cell>
          <cell r="CF57">
            <v>57.6</v>
          </cell>
          <cell r="CN57">
            <v>58.9</v>
          </cell>
          <cell r="CV57">
            <v>60.2</v>
          </cell>
        </row>
        <row r="72">
          <cell r="BP72" t="str">
            <v>H26</v>
          </cell>
          <cell r="BX72" t="str">
            <v>H27</v>
          </cell>
          <cell r="CF72" t="str">
            <v>H28</v>
          </cell>
          <cell r="CN72" t="str">
            <v>H29</v>
          </cell>
          <cell r="CV72" t="str">
            <v>H30</v>
          </cell>
        </row>
        <row r="73">
          <cell r="AN73" t="str">
            <v>当該団体値</v>
          </cell>
          <cell r="BP73">
            <v>23.8</v>
          </cell>
          <cell r="BX73">
            <v>5.8</v>
          </cell>
          <cell r="CN73">
            <v>10.199999999999999</v>
          </cell>
          <cell r="CV73">
            <v>9.9</v>
          </cell>
        </row>
        <row r="75">
          <cell r="BP75">
            <v>13.4</v>
          </cell>
          <cell r="BX75">
            <v>13</v>
          </cell>
          <cell r="CF75">
            <v>12</v>
          </cell>
          <cell r="CN75">
            <v>11.2</v>
          </cell>
          <cell r="CV75">
            <v>10.5</v>
          </cell>
        </row>
        <row r="77">
          <cell r="AN77" t="str">
            <v>類似団体内平均値</v>
          </cell>
          <cell r="BP77">
            <v>48.7</v>
          </cell>
          <cell r="BX77">
            <v>20.2</v>
          </cell>
          <cell r="CF77">
            <v>38.5</v>
          </cell>
          <cell r="CN77">
            <v>32.799999999999997</v>
          </cell>
          <cell r="CV77">
            <v>20.9</v>
          </cell>
        </row>
        <row r="79">
          <cell r="BP79">
            <v>10.4</v>
          </cell>
          <cell r="BX79">
            <v>9.3000000000000007</v>
          </cell>
          <cell r="CF79">
            <v>9.1999999999999993</v>
          </cell>
          <cell r="CN79">
            <v>9.1</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395" t="s">
        <v>80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396" t="s">
        <v>82</v>
      </c>
      <c r="C3" s="397"/>
      <c r="D3" s="397"/>
      <c r="E3" s="398"/>
      <c r="F3" s="398"/>
      <c r="G3" s="398"/>
      <c r="H3" s="398"/>
      <c r="I3" s="398"/>
      <c r="J3" s="398"/>
      <c r="K3" s="398"/>
      <c r="L3" s="398" t="s">
        <v>83</v>
      </c>
      <c r="M3" s="398"/>
      <c r="N3" s="398"/>
      <c r="O3" s="398"/>
      <c r="P3" s="398"/>
      <c r="Q3" s="398"/>
      <c r="R3" s="405"/>
      <c r="S3" s="405"/>
      <c r="T3" s="405"/>
      <c r="U3" s="405"/>
      <c r="V3" s="406"/>
      <c r="W3" s="380" t="s">
        <v>84</v>
      </c>
      <c r="X3" s="381"/>
      <c r="Y3" s="381"/>
      <c r="Z3" s="381"/>
      <c r="AA3" s="381"/>
      <c r="AB3" s="397"/>
      <c r="AC3" s="405" t="s">
        <v>85</v>
      </c>
      <c r="AD3" s="381"/>
      <c r="AE3" s="381"/>
      <c r="AF3" s="381"/>
      <c r="AG3" s="381"/>
      <c r="AH3" s="381"/>
      <c r="AI3" s="381"/>
      <c r="AJ3" s="381"/>
      <c r="AK3" s="381"/>
      <c r="AL3" s="382"/>
      <c r="AM3" s="380" t="s">
        <v>86</v>
      </c>
      <c r="AN3" s="381"/>
      <c r="AO3" s="381"/>
      <c r="AP3" s="381"/>
      <c r="AQ3" s="381"/>
      <c r="AR3" s="381"/>
      <c r="AS3" s="381"/>
      <c r="AT3" s="381"/>
      <c r="AU3" s="381"/>
      <c r="AV3" s="381"/>
      <c r="AW3" s="381"/>
      <c r="AX3" s="382"/>
      <c r="AY3" s="417" t="s">
        <v>1</v>
      </c>
      <c r="AZ3" s="418"/>
      <c r="BA3" s="418"/>
      <c r="BB3" s="418"/>
      <c r="BC3" s="418"/>
      <c r="BD3" s="418"/>
      <c r="BE3" s="418"/>
      <c r="BF3" s="418"/>
      <c r="BG3" s="418"/>
      <c r="BH3" s="418"/>
      <c r="BI3" s="418"/>
      <c r="BJ3" s="418"/>
      <c r="BK3" s="418"/>
      <c r="BL3" s="418"/>
      <c r="BM3" s="419"/>
      <c r="BN3" s="380" t="s">
        <v>87</v>
      </c>
      <c r="BO3" s="381"/>
      <c r="BP3" s="381"/>
      <c r="BQ3" s="381"/>
      <c r="BR3" s="381"/>
      <c r="BS3" s="381"/>
      <c r="BT3" s="381"/>
      <c r="BU3" s="382"/>
      <c r="BV3" s="380" t="s">
        <v>88</v>
      </c>
      <c r="BW3" s="381"/>
      <c r="BX3" s="381"/>
      <c r="BY3" s="381"/>
      <c r="BZ3" s="381"/>
      <c r="CA3" s="381"/>
      <c r="CB3" s="381"/>
      <c r="CC3" s="382"/>
      <c r="CD3" s="417" t="s">
        <v>1</v>
      </c>
      <c r="CE3" s="418"/>
      <c r="CF3" s="418"/>
      <c r="CG3" s="418"/>
      <c r="CH3" s="418"/>
      <c r="CI3" s="418"/>
      <c r="CJ3" s="418"/>
      <c r="CK3" s="418"/>
      <c r="CL3" s="418"/>
      <c r="CM3" s="418"/>
      <c r="CN3" s="418"/>
      <c r="CO3" s="418"/>
      <c r="CP3" s="418"/>
      <c r="CQ3" s="418"/>
      <c r="CR3" s="418"/>
      <c r="CS3" s="419"/>
      <c r="CT3" s="380" t="s">
        <v>89</v>
      </c>
      <c r="CU3" s="381"/>
      <c r="CV3" s="381"/>
      <c r="CW3" s="381"/>
      <c r="CX3" s="381"/>
      <c r="CY3" s="381"/>
      <c r="CZ3" s="381"/>
      <c r="DA3" s="382"/>
      <c r="DB3" s="380" t="s">
        <v>90</v>
      </c>
      <c r="DC3" s="381"/>
      <c r="DD3" s="381"/>
      <c r="DE3" s="381"/>
      <c r="DF3" s="381"/>
      <c r="DG3" s="381"/>
      <c r="DH3" s="381"/>
      <c r="DI3" s="382"/>
      <c r="DJ3" s="180"/>
      <c r="DK3" s="180"/>
      <c r="DL3" s="180"/>
      <c r="DM3" s="180"/>
      <c r="DN3" s="180"/>
      <c r="DO3" s="180"/>
    </row>
    <row r="4" spans="1:119" ht="18.75" customHeight="1" x14ac:dyDescent="0.15">
      <c r="A4" s="181"/>
      <c r="B4" s="399"/>
      <c r="C4" s="400"/>
      <c r="D4" s="400"/>
      <c r="E4" s="401"/>
      <c r="F4" s="401"/>
      <c r="G4" s="401"/>
      <c r="H4" s="401"/>
      <c r="I4" s="401"/>
      <c r="J4" s="401"/>
      <c r="K4" s="401"/>
      <c r="L4" s="401"/>
      <c r="M4" s="401"/>
      <c r="N4" s="401"/>
      <c r="O4" s="401"/>
      <c r="P4" s="401"/>
      <c r="Q4" s="401"/>
      <c r="R4" s="407"/>
      <c r="S4" s="407"/>
      <c r="T4" s="407"/>
      <c r="U4" s="407"/>
      <c r="V4" s="408"/>
      <c r="W4" s="411"/>
      <c r="X4" s="412"/>
      <c r="Y4" s="412"/>
      <c r="Z4" s="412"/>
      <c r="AA4" s="412"/>
      <c r="AB4" s="400"/>
      <c r="AC4" s="407"/>
      <c r="AD4" s="412"/>
      <c r="AE4" s="412"/>
      <c r="AF4" s="412"/>
      <c r="AG4" s="412"/>
      <c r="AH4" s="412"/>
      <c r="AI4" s="412"/>
      <c r="AJ4" s="412"/>
      <c r="AK4" s="412"/>
      <c r="AL4" s="415"/>
      <c r="AM4" s="413"/>
      <c r="AN4" s="414"/>
      <c r="AO4" s="414"/>
      <c r="AP4" s="414"/>
      <c r="AQ4" s="414"/>
      <c r="AR4" s="414"/>
      <c r="AS4" s="414"/>
      <c r="AT4" s="414"/>
      <c r="AU4" s="414"/>
      <c r="AV4" s="414"/>
      <c r="AW4" s="414"/>
      <c r="AX4" s="416"/>
      <c r="AY4" s="383" t="s">
        <v>91</v>
      </c>
      <c r="AZ4" s="384"/>
      <c r="BA4" s="384"/>
      <c r="BB4" s="384"/>
      <c r="BC4" s="384"/>
      <c r="BD4" s="384"/>
      <c r="BE4" s="384"/>
      <c r="BF4" s="384"/>
      <c r="BG4" s="384"/>
      <c r="BH4" s="384"/>
      <c r="BI4" s="384"/>
      <c r="BJ4" s="384"/>
      <c r="BK4" s="384"/>
      <c r="BL4" s="384"/>
      <c r="BM4" s="385"/>
      <c r="BN4" s="386">
        <v>7032859</v>
      </c>
      <c r="BO4" s="387"/>
      <c r="BP4" s="387"/>
      <c r="BQ4" s="387"/>
      <c r="BR4" s="387"/>
      <c r="BS4" s="387"/>
      <c r="BT4" s="387"/>
      <c r="BU4" s="388"/>
      <c r="BV4" s="386">
        <v>6566190</v>
      </c>
      <c r="BW4" s="387"/>
      <c r="BX4" s="387"/>
      <c r="BY4" s="387"/>
      <c r="BZ4" s="387"/>
      <c r="CA4" s="387"/>
      <c r="CB4" s="387"/>
      <c r="CC4" s="388"/>
      <c r="CD4" s="389" t="s">
        <v>92</v>
      </c>
      <c r="CE4" s="390"/>
      <c r="CF4" s="390"/>
      <c r="CG4" s="390"/>
      <c r="CH4" s="390"/>
      <c r="CI4" s="390"/>
      <c r="CJ4" s="390"/>
      <c r="CK4" s="390"/>
      <c r="CL4" s="390"/>
      <c r="CM4" s="390"/>
      <c r="CN4" s="390"/>
      <c r="CO4" s="390"/>
      <c r="CP4" s="390"/>
      <c r="CQ4" s="390"/>
      <c r="CR4" s="390"/>
      <c r="CS4" s="391"/>
      <c r="CT4" s="392">
        <v>1.9</v>
      </c>
      <c r="CU4" s="393"/>
      <c r="CV4" s="393"/>
      <c r="CW4" s="393"/>
      <c r="CX4" s="393"/>
      <c r="CY4" s="393"/>
      <c r="CZ4" s="393"/>
      <c r="DA4" s="394"/>
      <c r="DB4" s="392">
        <v>2.2000000000000002</v>
      </c>
      <c r="DC4" s="393"/>
      <c r="DD4" s="393"/>
      <c r="DE4" s="393"/>
      <c r="DF4" s="393"/>
      <c r="DG4" s="393"/>
      <c r="DH4" s="393"/>
      <c r="DI4" s="394"/>
      <c r="DJ4" s="180"/>
      <c r="DK4" s="180"/>
      <c r="DL4" s="180"/>
      <c r="DM4" s="180"/>
      <c r="DN4" s="180"/>
      <c r="DO4" s="180"/>
    </row>
    <row r="5" spans="1:119" ht="18.75" customHeight="1" x14ac:dyDescent="0.15">
      <c r="A5" s="181"/>
      <c r="B5" s="402"/>
      <c r="C5" s="403"/>
      <c r="D5" s="403"/>
      <c r="E5" s="404"/>
      <c r="F5" s="404"/>
      <c r="G5" s="404"/>
      <c r="H5" s="404"/>
      <c r="I5" s="404"/>
      <c r="J5" s="404"/>
      <c r="K5" s="404"/>
      <c r="L5" s="404"/>
      <c r="M5" s="404"/>
      <c r="N5" s="404"/>
      <c r="O5" s="404"/>
      <c r="P5" s="404"/>
      <c r="Q5" s="404"/>
      <c r="R5" s="409"/>
      <c r="S5" s="409"/>
      <c r="T5" s="409"/>
      <c r="U5" s="409"/>
      <c r="V5" s="410"/>
      <c r="W5" s="413"/>
      <c r="X5" s="414"/>
      <c r="Y5" s="414"/>
      <c r="Z5" s="414"/>
      <c r="AA5" s="414"/>
      <c r="AB5" s="403"/>
      <c r="AC5" s="409"/>
      <c r="AD5" s="414"/>
      <c r="AE5" s="414"/>
      <c r="AF5" s="414"/>
      <c r="AG5" s="414"/>
      <c r="AH5" s="414"/>
      <c r="AI5" s="414"/>
      <c r="AJ5" s="414"/>
      <c r="AK5" s="414"/>
      <c r="AL5" s="416"/>
      <c r="AM5" s="452" t="s">
        <v>93</v>
      </c>
      <c r="AN5" s="453"/>
      <c r="AO5" s="453"/>
      <c r="AP5" s="453"/>
      <c r="AQ5" s="453"/>
      <c r="AR5" s="453"/>
      <c r="AS5" s="453"/>
      <c r="AT5" s="454"/>
      <c r="AU5" s="455" t="s">
        <v>94</v>
      </c>
      <c r="AV5" s="456"/>
      <c r="AW5" s="456"/>
      <c r="AX5" s="456"/>
      <c r="AY5" s="457" t="s">
        <v>95</v>
      </c>
      <c r="AZ5" s="458"/>
      <c r="BA5" s="458"/>
      <c r="BB5" s="458"/>
      <c r="BC5" s="458"/>
      <c r="BD5" s="458"/>
      <c r="BE5" s="458"/>
      <c r="BF5" s="458"/>
      <c r="BG5" s="458"/>
      <c r="BH5" s="458"/>
      <c r="BI5" s="458"/>
      <c r="BJ5" s="458"/>
      <c r="BK5" s="458"/>
      <c r="BL5" s="458"/>
      <c r="BM5" s="459"/>
      <c r="BN5" s="423">
        <v>6945200</v>
      </c>
      <c r="BO5" s="424"/>
      <c r="BP5" s="424"/>
      <c r="BQ5" s="424"/>
      <c r="BR5" s="424"/>
      <c r="BS5" s="424"/>
      <c r="BT5" s="424"/>
      <c r="BU5" s="425"/>
      <c r="BV5" s="423">
        <v>6477471</v>
      </c>
      <c r="BW5" s="424"/>
      <c r="BX5" s="424"/>
      <c r="BY5" s="424"/>
      <c r="BZ5" s="424"/>
      <c r="CA5" s="424"/>
      <c r="CB5" s="424"/>
      <c r="CC5" s="425"/>
      <c r="CD5" s="426" t="s">
        <v>96</v>
      </c>
      <c r="CE5" s="427"/>
      <c r="CF5" s="427"/>
      <c r="CG5" s="427"/>
      <c r="CH5" s="427"/>
      <c r="CI5" s="427"/>
      <c r="CJ5" s="427"/>
      <c r="CK5" s="427"/>
      <c r="CL5" s="427"/>
      <c r="CM5" s="427"/>
      <c r="CN5" s="427"/>
      <c r="CO5" s="427"/>
      <c r="CP5" s="427"/>
      <c r="CQ5" s="427"/>
      <c r="CR5" s="427"/>
      <c r="CS5" s="428"/>
      <c r="CT5" s="420">
        <v>86.8</v>
      </c>
      <c r="CU5" s="421"/>
      <c r="CV5" s="421"/>
      <c r="CW5" s="421"/>
      <c r="CX5" s="421"/>
      <c r="CY5" s="421"/>
      <c r="CZ5" s="421"/>
      <c r="DA5" s="422"/>
      <c r="DB5" s="420">
        <v>85.5</v>
      </c>
      <c r="DC5" s="421"/>
      <c r="DD5" s="421"/>
      <c r="DE5" s="421"/>
      <c r="DF5" s="421"/>
      <c r="DG5" s="421"/>
      <c r="DH5" s="421"/>
      <c r="DI5" s="422"/>
      <c r="DJ5" s="180"/>
      <c r="DK5" s="180"/>
      <c r="DL5" s="180"/>
      <c r="DM5" s="180"/>
      <c r="DN5" s="180"/>
      <c r="DO5" s="180"/>
    </row>
    <row r="6" spans="1:119" ht="18.75" customHeight="1" x14ac:dyDescent="0.15">
      <c r="A6" s="181"/>
      <c r="B6" s="429" t="s">
        <v>97</v>
      </c>
      <c r="C6" s="430"/>
      <c r="D6" s="430"/>
      <c r="E6" s="431"/>
      <c r="F6" s="431"/>
      <c r="G6" s="431"/>
      <c r="H6" s="431"/>
      <c r="I6" s="431"/>
      <c r="J6" s="431"/>
      <c r="K6" s="431"/>
      <c r="L6" s="431" t="s">
        <v>98</v>
      </c>
      <c r="M6" s="431"/>
      <c r="N6" s="431"/>
      <c r="O6" s="431"/>
      <c r="P6" s="431"/>
      <c r="Q6" s="431"/>
      <c r="R6" s="435"/>
      <c r="S6" s="435"/>
      <c r="T6" s="435"/>
      <c r="U6" s="435"/>
      <c r="V6" s="436"/>
      <c r="W6" s="439" t="s">
        <v>99</v>
      </c>
      <c r="X6" s="440"/>
      <c r="Y6" s="440"/>
      <c r="Z6" s="440"/>
      <c r="AA6" s="440"/>
      <c r="AB6" s="430"/>
      <c r="AC6" s="443" t="s">
        <v>100</v>
      </c>
      <c r="AD6" s="444"/>
      <c r="AE6" s="444"/>
      <c r="AF6" s="444"/>
      <c r="AG6" s="444"/>
      <c r="AH6" s="444"/>
      <c r="AI6" s="444"/>
      <c r="AJ6" s="444"/>
      <c r="AK6" s="444"/>
      <c r="AL6" s="445"/>
      <c r="AM6" s="452" t="s">
        <v>101</v>
      </c>
      <c r="AN6" s="453"/>
      <c r="AO6" s="453"/>
      <c r="AP6" s="453"/>
      <c r="AQ6" s="453"/>
      <c r="AR6" s="453"/>
      <c r="AS6" s="453"/>
      <c r="AT6" s="454"/>
      <c r="AU6" s="455" t="s">
        <v>94</v>
      </c>
      <c r="AV6" s="456"/>
      <c r="AW6" s="456"/>
      <c r="AX6" s="456"/>
      <c r="AY6" s="457" t="s">
        <v>102</v>
      </c>
      <c r="AZ6" s="458"/>
      <c r="BA6" s="458"/>
      <c r="BB6" s="458"/>
      <c r="BC6" s="458"/>
      <c r="BD6" s="458"/>
      <c r="BE6" s="458"/>
      <c r="BF6" s="458"/>
      <c r="BG6" s="458"/>
      <c r="BH6" s="458"/>
      <c r="BI6" s="458"/>
      <c r="BJ6" s="458"/>
      <c r="BK6" s="458"/>
      <c r="BL6" s="458"/>
      <c r="BM6" s="459"/>
      <c r="BN6" s="423">
        <v>87659</v>
      </c>
      <c r="BO6" s="424"/>
      <c r="BP6" s="424"/>
      <c r="BQ6" s="424"/>
      <c r="BR6" s="424"/>
      <c r="BS6" s="424"/>
      <c r="BT6" s="424"/>
      <c r="BU6" s="425"/>
      <c r="BV6" s="423">
        <v>88719</v>
      </c>
      <c r="BW6" s="424"/>
      <c r="BX6" s="424"/>
      <c r="BY6" s="424"/>
      <c r="BZ6" s="424"/>
      <c r="CA6" s="424"/>
      <c r="CB6" s="424"/>
      <c r="CC6" s="425"/>
      <c r="CD6" s="426" t="s">
        <v>103</v>
      </c>
      <c r="CE6" s="427"/>
      <c r="CF6" s="427"/>
      <c r="CG6" s="427"/>
      <c r="CH6" s="427"/>
      <c r="CI6" s="427"/>
      <c r="CJ6" s="427"/>
      <c r="CK6" s="427"/>
      <c r="CL6" s="427"/>
      <c r="CM6" s="427"/>
      <c r="CN6" s="427"/>
      <c r="CO6" s="427"/>
      <c r="CP6" s="427"/>
      <c r="CQ6" s="427"/>
      <c r="CR6" s="427"/>
      <c r="CS6" s="428"/>
      <c r="CT6" s="460">
        <v>91.6</v>
      </c>
      <c r="CU6" s="461"/>
      <c r="CV6" s="461"/>
      <c r="CW6" s="461"/>
      <c r="CX6" s="461"/>
      <c r="CY6" s="461"/>
      <c r="CZ6" s="461"/>
      <c r="DA6" s="462"/>
      <c r="DB6" s="460">
        <v>90.1</v>
      </c>
      <c r="DC6" s="461"/>
      <c r="DD6" s="461"/>
      <c r="DE6" s="461"/>
      <c r="DF6" s="461"/>
      <c r="DG6" s="461"/>
      <c r="DH6" s="461"/>
      <c r="DI6" s="462"/>
      <c r="DJ6" s="180"/>
      <c r="DK6" s="180"/>
      <c r="DL6" s="180"/>
      <c r="DM6" s="180"/>
      <c r="DN6" s="180"/>
      <c r="DO6" s="180"/>
    </row>
    <row r="7" spans="1:119" ht="18.75" customHeight="1" x14ac:dyDescent="0.15">
      <c r="A7" s="181"/>
      <c r="B7" s="399"/>
      <c r="C7" s="400"/>
      <c r="D7" s="400"/>
      <c r="E7" s="401"/>
      <c r="F7" s="401"/>
      <c r="G7" s="401"/>
      <c r="H7" s="401"/>
      <c r="I7" s="401"/>
      <c r="J7" s="401"/>
      <c r="K7" s="401"/>
      <c r="L7" s="401"/>
      <c r="M7" s="401"/>
      <c r="N7" s="401"/>
      <c r="O7" s="401"/>
      <c r="P7" s="401"/>
      <c r="Q7" s="401"/>
      <c r="R7" s="407"/>
      <c r="S7" s="407"/>
      <c r="T7" s="407"/>
      <c r="U7" s="407"/>
      <c r="V7" s="408"/>
      <c r="W7" s="411"/>
      <c r="X7" s="412"/>
      <c r="Y7" s="412"/>
      <c r="Z7" s="412"/>
      <c r="AA7" s="412"/>
      <c r="AB7" s="400"/>
      <c r="AC7" s="446"/>
      <c r="AD7" s="447"/>
      <c r="AE7" s="447"/>
      <c r="AF7" s="447"/>
      <c r="AG7" s="447"/>
      <c r="AH7" s="447"/>
      <c r="AI7" s="447"/>
      <c r="AJ7" s="447"/>
      <c r="AK7" s="447"/>
      <c r="AL7" s="448"/>
      <c r="AM7" s="452" t="s">
        <v>104</v>
      </c>
      <c r="AN7" s="453"/>
      <c r="AO7" s="453"/>
      <c r="AP7" s="453"/>
      <c r="AQ7" s="453"/>
      <c r="AR7" s="453"/>
      <c r="AS7" s="453"/>
      <c r="AT7" s="454"/>
      <c r="AU7" s="455" t="s">
        <v>105</v>
      </c>
      <c r="AV7" s="456"/>
      <c r="AW7" s="456"/>
      <c r="AX7" s="456"/>
      <c r="AY7" s="457" t="s">
        <v>106</v>
      </c>
      <c r="AZ7" s="458"/>
      <c r="BA7" s="458"/>
      <c r="BB7" s="458"/>
      <c r="BC7" s="458"/>
      <c r="BD7" s="458"/>
      <c r="BE7" s="458"/>
      <c r="BF7" s="458"/>
      <c r="BG7" s="458"/>
      <c r="BH7" s="458"/>
      <c r="BI7" s="458"/>
      <c r="BJ7" s="458"/>
      <c r="BK7" s="458"/>
      <c r="BL7" s="458"/>
      <c r="BM7" s="459"/>
      <c r="BN7" s="423">
        <v>17597</v>
      </c>
      <c r="BO7" s="424"/>
      <c r="BP7" s="424"/>
      <c r="BQ7" s="424"/>
      <c r="BR7" s="424"/>
      <c r="BS7" s="424"/>
      <c r="BT7" s="424"/>
      <c r="BU7" s="425"/>
      <c r="BV7" s="423">
        <v>10624</v>
      </c>
      <c r="BW7" s="424"/>
      <c r="BX7" s="424"/>
      <c r="BY7" s="424"/>
      <c r="BZ7" s="424"/>
      <c r="CA7" s="424"/>
      <c r="CB7" s="424"/>
      <c r="CC7" s="425"/>
      <c r="CD7" s="426" t="s">
        <v>107</v>
      </c>
      <c r="CE7" s="427"/>
      <c r="CF7" s="427"/>
      <c r="CG7" s="427"/>
      <c r="CH7" s="427"/>
      <c r="CI7" s="427"/>
      <c r="CJ7" s="427"/>
      <c r="CK7" s="427"/>
      <c r="CL7" s="427"/>
      <c r="CM7" s="427"/>
      <c r="CN7" s="427"/>
      <c r="CO7" s="427"/>
      <c r="CP7" s="427"/>
      <c r="CQ7" s="427"/>
      <c r="CR7" s="427"/>
      <c r="CS7" s="428"/>
      <c r="CT7" s="423">
        <v>3597268</v>
      </c>
      <c r="CU7" s="424"/>
      <c r="CV7" s="424"/>
      <c r="CW7" s="424"/>
      <c r="CX7" s="424"/>
      <c r="CY7" s="424"/>
      <c r="CZ7" s="424"/>
      <c r="DA7" s="425"/>
      <c r="DB7" s="423">
        <v>3586945</v>
      </c>
      <c r="DC7" s="424"/>
      <c r="DD7" s="424"/>
      <c r="DE7" s="424"/>
      <c r="DF7" s="424"/>
      <c r="DG7" s="424"/>
      <c r="DH7" s="424"/>
      <c r="DI7" s="425"/>
      <c r="DJ7" s="180"/>
      <c r="DK7" s="180"/>
      <c r="DL7" s="180"/>
      <c r="DM7" s="180"/>
      <c r="DN7" s="180"/>
      <c r="DO7" s="180"/>
    </row>
    <row r="8" spans="1:119" ht="18.75" customHeight="1" thickBot="1" x14ac:dyDescent="0.2">
      <c r="A8" s="181"/>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108</v>
      </c>
      <c r="AN8" s="453"/>
      <c r="AO8" s="453"/>
      <c r="AP8" s="453"/>
      <c r="AQ8" s="453"/>
      <c r="AR8" s="453"/>
      <c r="AS8" s="453"/>
      <c r="AT8" s="454"/>
      <c r="AU8" s="455" t="s">
        <v>109</v>
      </c>
      <c r="AV8" s="456"/>
      <c r="AW8" s="456"/>
      <c r="AX8" s="456"/>
      <c r="AY8" s="457" t="s">
        <v>110</v>
      </c>
      <c r="AZ8" s="458"/>
      <c r="BA8" s="458"/>
      <c r="BB8" s="458"/>
      <c r="BC8" s="458"/>
      <c r="BD8" s="458"/>
      <c r="BE8" s="458"/>
      <c r="BF8" s="458"/>
      <c r="BG8" s="458"/>
      <c r="BH8" s="458"/>
      <c r="BI8" s="458"/>
      <c r="BJ8" s="458"/>
      <c r="BK8" s="458"/>
      <c r="BL8" s="458"/>
      <c r="BM8" s="459"/>
      <c r="BN8" s="423">
        <v>70062</v>
      </c>
      <c r="BO8" s="424"/>
      <c r="BP8" s="424"/>
      <c r="BQ8" s="424"/>
      <c r="BR8" s="424"/>
      <c r="BS8" s="424"/>
      <c r="BT8" s="424"/>
      <c r="BU8" s="425"/>
      <c r="BV8" s="423">
        <v>78095</v>
      </c>
      <c r="BW8" s="424"/>
      <c r="BX8" s="424"/>
      <c r="BY8" s="424"/>
      <c r="BZ8" s="424"/>
      <c r="CA8" s="424"/>
      <c r="CB8" s="424"/>
      <c r="CC8" s="425"/>
      <c r="CD8" s="426" t="s">
        <v>111</v>
      </c>
      <c r="CE8" s="427"/>
      <c r="CF8" s="427"/>
      <c r="CG8" s="427"/>
      <c r="CH8" s="427"/>
      <c r="CI8" s="427"/>
      <c r="CJ8" s="427"/>
      <c r="CK8" s="427"/>
      <c r="CL8" s="427"/>
      <c r="CM8" s="427"/>
      <c r="CN8" s="427"/>
      <c r="CO8" s="427"/>
      <c r="CP8" s="427"/>
      <c r="CQ8" s="427"/>
      <c r="CR8" s="427"/>
      <c r="CS8" s="428"/>
      <c r="CT8" s="463">
        <v>0.43</v>
      </c>
      <c r="CU8" s="464"/>
      <c r="CV8" s="464"/>
      <c r="CW8" s="464"/>
      <c r="CX8" s="464"/>
      <c r="CY8" s="464"/>
      <c r="CZ8" s="464"/>
      <c r="DA8" s="465"/>
      <c r="DB8" s="463">
        <v>0.42</v>
      </c>
      <c r="DC8" s="464"/>
      <c r="DD8" s="464"/>
      <c r="DE8" s="464"/>
      <c r="DF8" s="464"/>
      <c r="DG8" s="464"/>
      <c r="DH8" s="464"/>
      <c r="DI8" s="465"/>
      <c r="DJ8" s="180"/>
      <c r="DK8" s="180"/>
      <c r="DL8" s="180"/>
      <c r="DM8" s="180"/>
      <c r="DN8" s="180"/>
      <c r="DO8" s="180"/>
    </row>
    <row r="9" spans="1:119" ht="18.75" customHeight="1" thickBot="1" x14ac:dyDescent="0.2">
      <c r="A9" s="181"/>
      <c r="B9" s="417" t="s">
        <v>112</v>
      </c>
      <c r="C9" s="418"/>
      <c r="D9" s="418"/>
      <c r="E9" s="418"/>
      <c r="F9" s="418"/>
      <c r="G9" s="418"/>
      <c r="H9" s="418"/>
      <c r="I9" s="418"/>
      <c r="J9" s="418"/>
      <c r="K9" s="466"/>
      <c r="L9" s="467" t="s">
        <v>113</v>
      </c>
      <c r="M9" s="468"/>
      <c r="N9" s="468"/>
      <c r="O9" s="468"/>
      <c r="P9" s="468"/>
      <c r="Q9" s="469"/>
      <c r="R9" s="470">
        <v>14891</v>
      </c>
      <c r="S9" s="471"/>
      <c r="T9" s="471"/>
      <c r="U9" s="471"/>
      <c r="V9" s="472"/>
      <c r="W9" s="380" t="s">
        <v>114</v>
      </c>
      <c r="X9" s="381"/>
      <c r="Y9" s="381"/>
      <c r="Z9" s="381"/>
      <c r="AA9" s="381"/>
      <c r="AB9" s="381"/>
      <c r="AC9" s="381"/>
      <c r="AD9" s="381"/>
      <c r="AE9" s="381"/>
      <c r="AF9" s="381"/>
      <c r="AG9" s="381"/>
      <c r="AH9" s="381"/>
      <c r="AI9" s="381"/>
      <c r="AJ9" s="381"/>
      <c r="AK9" s="381"/>
      <c r="AL9" s="382"/>
      <c r="AM9" s="452" t="s">
        <v>115</v>
      </c>
      <c r="AN9" s="453"/>
      <c r="AO9" s="453"/>
      <c r="AP9" s="453"/>
      <c r="AQ9" s="453"/>
      <c r="AR9" s="453"/>
      <c r="AS9" s="453"/>
      <c r="AT9" s="454"/>
      <c r="AU9" s="455" t="s">
        <v>94</v>
      </c>
      <c r="AV9" s="456"/>
      <c r="AW9" s="456"/>
      <c r="AX9" s="456"/>
      <c r="AY9" s="457" t="s">
        <v>116</v>
      </c>
      <c r="AZ9" s="458"/>
      <c r="BA9" s="458"/>
      <c r="BB9" s="458"/>
      <c r="BC9" s="458"/>
      <c r="BD9" s="458"/>
      <c r="BE9" s="458"/>
      <c r="BF9" s="458"/>
      <c r="BG9" s="458"/>
      <c r="BH9" s="458"/>
      <c r="BI9" s="458"/>
      <c r="BJ9" s="458"/>
      <c r="BK9" s="458"/>
      <c r="BL9" s="458"/>
      <c r="BM9" s="459"/>
      <c r="BN9" s="423">
        <v>-8033</v>
      </c>
      <c r="BO9" s="424"/>
      <c r="BP9" s="424"/>
      <c r="BQ9" s="424"/>
      <c r="BR9" s="424"/>
      <c r="BS9" s="424"/>
      <c r="BT9" s="424"/>
      <c r="BU9" s="425"/>
      <c r="BV9" s="423">
        <v>1165</v>
      </c>
      <c r="BW9" s="424"/>
      <c r="BX9" s="424"/>
      <c r="BY9" s="424"/>
      <c r="BZ9" s="424"/>
      <c r="CA9" s="424"/>
      <c r="CB9" s="424"/>
      <c r="CC9" s="425"/>
      <c r="CD9" s="426" t="s">
        <v>117</v>
      </c>
      <c r="CE9" s="427"/>
      <c r="CF9" s="427"/>
      <c r="CG9" s="427"/>
      <c r="CH9" s="427"/>
      <c r="CI9" s="427"/>
      <c r="CJ9" s="427"/>
      <c r="CK9" s="427"/>
      <c r="CL9" s="427"/>
      <c r="CM9" s="427"/>
      <c r="CN9" s="427"/>
      <c r="CO9" s="427"/>
      <c r="CP9" s="427"/>
      <c r="CQ9" s="427"/>
      <c r="CR9" s="427"/>
      <c r="CS9" s="428"/>
      <c r="CT9" s="420">
        <v>14.9</v>
      </c>
      <c r="CU9" s="421"/>
      <c r="CV9" s="421"/>
      <c r="CW9" s="421"/>
      <c r="CX9" s="421"/>
      <c r="CY9" s="421"/>
      <c r="CZ9" s="421"/>
      <c r="DA9" s="422"/>
      <c r="DB9" s="420">
        <v>14.8</v>
      </c>
      <c r="DC9" s="421"/>
      <c r="DD9" s="421"/>
      <c r="DE9" s="421"/>
      <c r="DF9" s="421"/>
      <c r="DG9" s="421"/>
      <c r="DH9" s="421"/>
      <c r="DI9" s="422"/>
      <c r="DJ9" s="180"/>
      <c r="DK9" s="180"/>
      <c r="DL9" s="180"/>
      <c r="DM9" s="180"/>
      <c r="DN9" s="180"/>
      <c r="DO9" s="180"/>
    </row>
    <row r="10" spans="1:119" ht="18.75" customHeight="1" thickBot="1" x14ac:dyDescent="0.2">
      <c r="A10" s="181"/>
      <c r="B10" s="417"/>
      <c r="C10" s="418"/>
      <c r="D10" s="418"/>
      <c r="E10" s="418"/>
      <c r="F10" s="418"/>
      <c r="G10" s="418"/>
      <c r="H10" s="418"/>
      <c r="I10" s="418"/>
      <c r="J10" s="418"/>
      <c r="K10" s="466"/>
      <c r="L10" s="473" t="s">
        <v>118</v>
      </c>
      <c r="M10" s="453"/>
      <c r="N10" s="453"/>
      <c r="O10" s="453"/>
      <c r="P10" s="453"/>
      <c r="Q10" s="454"/>
      <c r="R10" s="474">
        <v>15227</v>
      </c>
      <c r="S10" s="475"/>
      <c r="T10" s="475"/>
      <c r="U10" s="475"/>
      <c r="V10" s="476"/>
      <c r="W10" s="411"/>
      <c r="X10" s="412"/>
      <c r="Y10" s="412"/>
      <c r="Z10" s="412"/>
      <c r="AA10" s="412"/>
      <c r="AB10" s="412"/>
      <c r="AC10" s="412"/>
      <c r="AD10" s="412"/>
      <c r="AE10" s="412"/>
      <c r="AF10" s="412"/>
      <c r="AG10" s="412"/>
      <c r="AH10" s="412"/>
      <c r="AI10" s="412"/>
      <c r="AJ10" s="412"/>
      <c r="AK10" s="412"/>
      <c r="AL10" s="415"/>
      <c r="AM10" s="452" t="s">
        <v>119</v>
      </c>
      <c r="AN10" s="453"/>
      <c r="AO10" s="453"/>
      <c r="AP10" s="453"/>
      <c r="AQ10" s="453"/>
      <c r="AR10" s="453"/>
      <c r="AS10" s="453"/>
      <c r="AT10" s="454"/>
      <c r="AU10" s="455" t="s">
        <v>120</v>
      </c>
      <c r="AV10" s="456"/>
      <c r="AW10" s="456"/>
      <c r="AX10" s="456"/>
      <c r="AY10" s="457" t="s">
        <v>121</v>
      </c>
      <c r="AZ10" s="458"/>
      <c r="BA10" s="458"/>
      <c r="BB10" s="458"/>
      <c r="BC10" s="458"/>
      <c r="BD10" s="458"/>
      <c r="BE10" s="458"/>
      <c r="BF10" s="458"/>
      <c r="BG10" s="458"/>
      <c r="BH10" s="458"/>
      <c r="BI10" s="458"/>
      <c r="BJ10" s="458"/>
      <c r="BK10" s="458"/>
      <c r="BL10" s="458"/>
      <c r="BM10" s="459"/>
      <c r="BN10" s="423">
        <v>1533</v>
      </c>
      <c r="BO10" s="424"/>
      <c r="BP10" s="424"/>
      <c r="BQ10" s="424"/>
      <c r="BR10" s="424"/>
      <c r="BS10" s="424"/>
      <c r="BT10" s="424"/>
      <c r="BU10" s="425"/>
      <c r="BV10" s="423">
        <v>1309</v>
      </c>
      <c r="BW10" s="424"/>
      <c r="BX10" s="424"/>
      <c r="BY10" s="424"/>
      <c r="BZ10" s="424"/>
      <c r="CA10" s="424"/>
      <c r="CB10" s="424"/>
      <c r="CC10" s="425"/>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17"/>
      <c r="C11" s="418"/>
      <c r="D11" s="418"/>
      <c r="E11" s="418"/>
      <c r="F11" s="418"/>
      <c r="G11" s="418"/>
      <c r="H11" s="418"/>
      <c r="I11" s="418"/>
      <c r="J11" s="418"/>
      <c r="K11" s="466"/>
      <c r="L11" s="477" t="s">
        <v>123</v>
      </c>
      <c r="M11" s="478"/>
      <c r="N11" s="478"/>
      <c r="O11" s="478"/>
      <c r="P11" s="478"/>
      <c r="Q11" s="479"/>
      <c r="R11" s="480" t="s">
        <v>124</v>
      </c>
      <c r="S11" s="481"/>
      <c r="T11" s="481"/>
      <c r="U11" s="481"/>
      <c r="V11" s="482"/>
      <c r="W11" s="411"/>
      <c r="X11" s="412"/>
      <c r="Y11" s="412"/>
      <c r="Z11" s="412"/>
      <c r="AA11" s="412"/>
      <c r="AB11" s="412"/>
      <c r="AC11" s="412"/>
      <c r="AD11" s="412"/>
      <c r="AE11" s="412"/>
      <c r="AF11" s="412"/>
      <c r="AG11" s="412"/>
      <c r="AH11" s="412"/>
      <c r="AI11" s="412"/>
      <c r="AJ11" s="412"/>
      <c r="AK11" s="412"/>
      <c r="AL11" s="415"/>
      <c r="AM11" s="452" t="s">
        <v>125</v>
      </c>
      <c r="AN11" s="453"/>
      <c r="AO11" s="453"/>
      <c r="AP11" s="453"/>
      <c r="AQ11" s="453"/>
      <c r="AR11" s="453"/>
      <c r="AS11" s="453"/>
      <c r="AT11" s="454"/>
      <c r="AU11" s="455" t="s">
        <v>109</v>
      </c>
      <c r="AV11" s="456"/>
      <c r="AW11" s="456"/>
      <c r="AX11" s="456"/>
      <c r="AY11" s="457" t="s">
        <v>126</v>
      </c>
      <c r="AZ11" s="458"/>
      <c r="BA11" s="458"/>
      <c r="BB11" s="458"/>
      <c r="BC11" s="458"/>
      <c r="BD11" s="458"/>
      <c r="BE11" s="458"/>
      <c r="BF11" s="458"/>
      <c r="BG11" s="458"/>
      <c r="BH11" s="458"/>
      <c r="BI11" s="458"/>
      <c r="BJ11" s="458"/>
      <c r="BK11" s="458"/>
      <c r="BL11" s="458"/>
      <c r="BM11" s="459"/>
      <c r="BN11" s="423">
        <v>0</v>
      </c>
      <c r="BO11" s="424"/>
      <c r="BP11" s="424"/>
      <c r="BQ11" s="424"/>
      <c r="BR11" s="424"/>
      <c r="BS11" s="424"/>
      <c r="BT11" s="424"/>
      <c r="BU11" s="425"/>
      <c r="BV11" s="423">
        <v>0</v>
      </c>
      <c r="BW11" s="424"/>
      <c r="BX11" s="424"/>
      <c r="BY11" s="424"/>
      <c r="BZ11" s="424"/>
      <c r="CA11" s="424"/>
      <c r="CB11" s="424"/>
      <c r="CC11" s="425"/>
      <c r="CD11" s="426" t="s">
        <v>127</v>
      </c>
      <c r="CE11" s="427"/>
      <c r="CF11" s="427"/>
      <c r="CG11" s="427"/>
      <c r="CH11" s="427"/>
      <c r="CI11" s="427"/>
      <c r="CJ11" s="427"/>
      <c r="CK11" s="427"/>
      <c r="CL11" s="427"/>
      <c r="CM11" s="427"/>
      <c r="CN11" s="427"/>
      <c r="CO11" s="427"/>
      <c r="CP11" s="427"/>
      <c r="CQ11" s="427"/>
      <c r="CR11" s="427"/>
      <c r="CS11" s="428"/>
      <c r="CT11" s="463" t="s">
        <v>128</v>
      </c>
      <c r="CU11" s="464"/>
      <c r="CV11" s="464"/>
      <c r="CW11" s="464"/>
      <c r="CX11" s="464"/>
      <c r="CY11" s="464"/>
      <c r="CZ11" s="464"/>
      <c r="DA11" s="465"/>
      <c r="DB11" s="463" t="s">
        <v>129</v>
      </c>
      <c r="DC11" s="464"/>
      <c r="DD11" s="464"/>
      <c r="DE11" s="464"/>
      <c r="DF11" s="464"/>
      <c r="DG11" s="464"/>
      <c r="DH11" s="464"/>
      <c r="DI11" s="465"/>
      <c r="DJ11" s="180"/>
      <c r="DK11" s="180"/>
      <c r="DL11" s="180"/>
      <c r="DM11" s="180"/>
      <c r="DN11" s="180"/>
      <c r="DO11" s="180"/>
    </row>
    <row r="12" spans="1:119" ht="18.75" customHeight="1" x14ac:dyDescent="0.15">
      <c r="A12" s="181"/>
      <c r="B12" s="483" t="s">
        <v>130</v>
      </c>
      <c r="C12" s="484"/>
      <c r="D12" s="484"/>
      <c r="E12" s="484"/>
      <c r="F12" s="484"/>
      <c r="G12" s="484"/>
      <c r="H12" s="484"/>
      <c r="I12" s="484"/>
      <c r="J12" s="484"/>
      <c r="K12" s="485"/>
      <c r="L12" s="492" t="s">
        <v>131</v>
      </c>
      <c r="M12" s="493"/>
      <c r="N12" s="493"/>
      <c r="O12" s="493"/>
      <c r="P12" s="493"/>
      <c r="Q12" s="494"/>
      <c r="R12" s="495">
        <v>14818</v>
      </c>
      <c r="S12" s="496"/>
      <c r="T12" s="496"/>
      <c r="U12" s="496"/>
      <c r="V12" s="497"/>
      <c r="W12" s="498" t="s">
        <v>1</v>
      </c>
      <c r="X12" s="456"/>
      <c r="Y12" s="456"/>
      <c r="Z12" s="456"/>
      <c r="AA12" s="456"/>
      <c r="AB12" s="499"/>
      <c r="AC12" s="455" t="s">
        <v>132</v>
      </c>
      <c r="AD12" s="456"/>
      <c r="AE12" s="456"/>
      <c r="AF12" s="456"/>
      <c r="AG12" s="499"/>
      <c r="AH12" s="455" t="s">
        <v>133</v>
      </c>
      <c r="AI12" s="456"/>
      <c r="AJ12" s="456"/>
      <c r="AK12" s="456"/>
      <c r="AL12" s="500"/>
      <c r="AM12" s="452" t="s">
        <v>134</v>
      </c>
      <c r="AN12" s="453"/>
      <c r="AO12" s="453"/>
      <c r="AP12" s="453"/>
      <c r="AQ12" s="453"/>
      <c r="AR12" s="453"/>
      <c r="AS12" s="453"/>
      <c r="AT12" s="454"/>
      <c r="AU12" s="455" t="s">
        <v>135</v>
      </c>
      <c r="AV12" s="456"/>
      <c r="AW12" s="456"/>
      <c r="AX12" s="456"/>
      <c r="AY12" s="457" t="s">
        <v>136</v>
      </c>
      <c r="AZ12" s="458"/>
      <c r="BA12" s="458"/>
      <c r="BB12" s="458"/>
      <c r="BC12" s="458"/>
      <c r="BD12" s="458"/>
      <c r="BE12" s="458"/>
      <c r="BF12" s="458"/>
      <c r="BG12" s="458"/>
      <c r="BH12" s="458"/>
      <c r="BI12" s="458"/>
      <c r="BJ12" s="458"/>
      <c r="BK12" s="458"/>
      <c r="BL12" s="458"/>
      <c r="BM12" s="459"/>
      <c r="BN12" s="423">
        <v>0</v>
      </c>
      <c r="BO12" s="424"/>
      <c r="BP12" s="424"/>
      <c r="BQ12" s="424"/>
      <c r="BR12" s="424"/>
      <c r="BS12" s="424"/>
      <c r="BT12" s="424"/>
      <c r="BU12" s="425"/>
      <c r="BV12" s="423">
        <v>0</v>
      </c>
      <c r="BW12" s="424"/>
      <c r="BX12" s="424"/>
      <c r="BY12" s="424"/>
      <c r="BZ12" s="424"/>
      <c r="CA12" s="424"/>
      <c r="CB12" s="424"/>
      <c r="CC12" s="425"/>
      <c r="CD12" s="426" t="s">
        <v>137</v>
      </c>
      <c r="CE12" s="427"/>
      <c r="CF12" s="427"/>
      <c r="CG12" s="427"/>
      <c r="CH12" s="427"/>
      <c r="CI12" s="427"/>
      <c r="CJ12" s="427"/>
      <c r="CK12" s="427"/>
      <c r="CL12" s="427"/>
      <c r="CM12" s="427"/>
      <c r="CN12" s="427"/>
      <c r="CO12" s="427"/>
      <c r="CP12" s="427"/>
      <c r="CQ12" s="427"/>
      <c r="CR12" s="427"/>
      <c r="CS12" s="428"/>
      <c r="CT12" s="463" t="s">
        <v>138</v>
      </c>
      <c r="CU12" s="464"/>
      <c r="CV12" s="464"/>
      <c r="CW12" s="464"/>
      <c r="CX12" s="464"/>
      <c r="CY12" s="464"/>
      <c r="CZ12" s="464"/>
      <c r="DA12" s="465"/>
      <c r="DB12" s="463" t="s">
        <v>128</v>
      </c>
      <c r="DC12" s="464"/>
      <c r="DD12" s="464"/>
      <c r="DE12" s="464"/>
      <c r="DF12" s="464"/>
      <c r="DG12" s="464"/>
      <c r="DH12" s="464"/>
      <c r="DI12" s="465"/>
      <c r="DJ12" s="180"/>
      <c r="DK12" s="180"/>
      <c r="DL12" s="180"/>
      <c r="DM12" s="180"/>
      <c r="DN12" s="180"/>
      <c r="DO12" s="180"/>
    </row>
    <row r="13" spans="1:119" ht="18.75" customHeight="1" x14ac:dyDescent="0.15">
      <c r="A13" s="181"/>
      <c r="B13" s="486"/>
      <c r="C13" s="487"/>
      <c r="D13" s="487"/>
      <c r="E13" s="487"/>
      <c r="F13" s="487"/>
      <c r="G13" s="487"/>
      <c r="H13" s="487"/>
      <c r="I13" s="487"/>
      <c r="J13" s="487"/>
      <c r="K13" s="488"/>
      <c r="L13" s="191"/>
      <c r="M13" s="511" t="s">
        <v>139</v>
      </c>
      <c r="N13" s="512"/>
      <c r="O13" s="512"/>
      <c r="P13" s="512"/>
      <c r="Q13" s="513"/>
      <c r="R13" s="504">
        <v>14774</v>
      </c>
      <c r="S13" s="505"/>
      <c r="T13" s="505"/>
      <c r="U13" s="505"/>
      <c r="V13" s="506"/>
      <c r="W13" s="439" t="s">
        <v>140</v>
      </c>
      <c r="X13" s="440"/>
      <c r="Y13" s="440"/>
      <c r="Z13" s="440"/>
      <c r="AA13" s="440"/>
      <c r="AB13" s="430"/>
      <c r="AC13" s="474">
        <v>379</v>
      </c>
      <c r="AD13" s="475"/>
      <c r="AE13" s="475"/>
      <c r="AF13" s="475"/>
      <c r="AG13" s="514"/>
      <c r="AH13" s="474">
        <v>391</v>
      </c>
      <c r="AI13" s="475"/>
      <c r="AJ13" s="475"/>
      <c r="AK13" s="475"/>
      <c r="AL13" s="476"/>
      <c r="AM13" s="452" t="s">
        <v>141</v>
      </c>
      <c r="AN13" s="453"/>
      <c r="AO13" s="453"/>
      <c r="AP13" s="453"/>
      <c r="AQ13" s="453"/>
      <c r="AR13" s="453"/>
      <c r="AS13" s="453"/>
      <c r="AT13" s="454"/>
      <c r="AU13" s="455" t="s">
        <v>142</v>
      </c>
      <c r="AV13" s="456"/>
      <c r="AW13" s="456"/>
      <c r="AX13" s="456"/>
      <c r="AY13" s="457" t="s">
        <v>143</v>
      </c>
      <c r="AZ13" s="458"/>
      <c r="BA13" s="458"/>
      <c r="BB13" s="458"/>
      <c r="BC13" s="458"/>
      <c r="BD13" s="458"/>
      <c r="BE13" s="458"/>
      <c r="BF13" s="458"/>
      <c r="BG13" s="458"/>
      <c r="BH13" s="458"/>
      <c r="BI13" s="458"/>
      <c r="BJ13" s="458"/>
      <c r="BK13" s="458"/>
      <c r="BL13" s="458"/>
      <c r="BM13" s="459"/>
      <c r="BN13" s="423">
        <v>-6500</v>
      </c>
      <c r="BO13" s="424"/>
      <c r="BP13" s="424"/>
      <c r="BQ13" s="424"/>
      <c r="BR13" s="424"/>
      <c r="BS13" s="424"/>
      <c r="BT13" s="424"/>
      <c r="BU13" s="425"/>
      <c r="BV13" s="423">
        <v>2474</v>
      </c>
      <c r="BW13" s="424"/>
      <c r="BX13" s="424"/>
      <c r="BY13" s="424"/>
      <c r="BZ13" s="424"/>
      <c r="CA13" s="424"/>
      <c r="CB13" s="424"/>
      <c r="CC13" s="425"/>
      <c r="CD13" s="426" t="s">
        <v>144</v>
      </c>
      <c r="CE13" s="427"/>
      <c r="CF13" s="427"/>
      <c r="CG13" s="427"/>
      <c r="CH13" s="427"/>
      <c r="CI13" s="427"/>
      <c r="CJ13" s="427"/>
      <c r="CK13" s="427"/>
      <c r="CL13" s="427"/>
      <c r="CM13" s="427"/>
      <c r="CN13" s="427"/>
      <c r="CO13" s="427"/>
      <c r="CP13" s="427"/>
      <c r="CQ13" s="427"/>
      <c r="CR13" s="427"/>
      <c r="CS13" s="428"/>
      <c r="CT13" s="420">
        <v>10.5</v>
      </c>
      <c r="CU13" s="421"/>
      <c r="CV13" s="421"/>
      <c r="CW13" s="421"/>
      <c r="CX13" s="421"/>
      <c r="CY13" s="421"/>
      <c r="CZ13" s="421"/>
      <c r="DA13" s="422"/>
      <c r="DB13" s="420">
        <v>11.2</v>
      </c>
      <c r="DC13" s="421"/>
      <c r="DD13" s="421"/>
      <c r="DE13" s="421"/>
      <c r="DF13" s="421"/>
      <c r="DG13" s="421"/>
      <c r="DH13" s="421"/>
      <c r="DI13" s="422"/>
      <c r="DJ13" s="180"/>
      <c r="DK13" s="180"/>
      <c r="DL13" s="180"/>
      <c r="DM13" s="180"/>
      <c r="DN13" s="180"/>
      <c r="DO13" s="180"/>
    </row>
    <row r="14" spans="1:119" ht="18.75" customHeight="1" thickBot="1" x14ac:dyDescent="0.2">
      <c r="A14" s="181"/>
      <c r="B14" s="486"/>
      <c r="C14" s="487"/>
      <c r="D14" s="487"/>
      <c r="E14" s="487"/>
      <c r="F14" s="487"/>
      <c r="G14" s="487"/>
      <c r="H14" s="487"/>
      <c r="I14" s="487"/>
      <c r="J14" s="487"/>
      <c r="K14" s="488"/>
      <c r="L14" s="501" t="s">
        <v>145</v>
      </c>
      <c r="M14" s="502"/>
      <c r="N14" s="502"/>
      <c r="O14" s="502"/>
      <c r="P14" s="502"/>
      <c r="Q14" s="503"/>
      <c r="R14" s="504">
        <v>14911</v>
      </c>
      <c r="S14" s="505"/>
      <c r="T14" s="505"/>
      <c r="U14" s="505"/>
      <c r="V14" s="506"/>
      <c r="W14" s="413"/>
      <c r="X14" s="414"/>
      <c r="Y14" s="414"/>
      <c r="Z14" s="414"/>
      <c r="AA14" s="414"/>
      <c r="AB14" s="403"/>
      <c r="AC14" s="507">
        <v>4.8</v>
      </c>
      <c r="AD14" s="508"/>
      <c r="AE14" s="508"/>
      <c r="AF14" s="508"/>
      <c r="AG14" s="509"/>
      <c r="AH14" s="507">
        <v>5</v>
      </c>
      <c r="AI14" s="508"/>
      <c r="AJ14" s="508"/>
      <c r="AK14" s="508"/>
      <c r="AL14" s="510"/>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23"/>
      <c r="BO14" s="424"/>
      <c r="BP14" s="424"/>
      <c r="BQ14" s="424"/>
      <c r="BR14" s="424"/>
      <c r="BS14" s="424"/>
      <c r="BT14" s="424"/>
      <c r="BU14" s="425"/>
      <c r="BV14" s="423"/>
      <c r="BW14" s="424"/>
      <c r="BX14" s="424"/>
      <c r="BY14" s="424"/>
      <c r="BZ14" s="424"/>
      <c r="CA14" s="424"/>
      <c r="CB14" s="424"/>
      <c r="CC14" s="425"/>
      <c r="CD14" s="515" t="s">
        <v>146</v>
      </c>
      <c r="CE14" s="516"/>
      <c r="CF14" s="516"/>
      <c r="CG14" s="516"/>
      <c r="CH14" s="516"/>
      <c r="CI14" s="516"/>
      <c r="CJ14" s="516"/>
      <c r="CK14" s="516"/>
      <c r="CL14" s="516"/>
      <c r="CM14" s="516"/>
      <c r="CN14" s="516"/>
      <c r="CO14" s="516"/>
      <c r="CP14" s="516"/>
      <c r="CQ14" s="516"/>
      <c r="CR14" s="516"/>
      <c r="CS14" s="517"/>
      <c r="CT14" s="518">
        <v>9.9</v>
      </c>
      <c r="CU14" s="519"/>
      <c r="CV14" s="519"/>
      <c r="CW14" s="519"/>
      <c r="CX14" s="519"/>
      <c r="CY14" s="519"/>
      <c r="CZ14" s="519"/>
      <c r="DA14" s="520"/>
      <c r="DB14" s="518">
        <v>10.199999999999999</v>
      </c>
      <c r="DC14" s="519"/>
      <c r="DD14" s="519"/>
      <c r="DE14" s="519"/>
      <c r="DF14" s="519"/>
      <c r="DG14" s="519"/>
      <c r="DH14" s="519"/>
      <c r="DI14" s="520"/>
      <c r="DJ14" s="180"/>
      <c r="DK14" s="180"/>
      <c r="DL14" s="180"/>
      <c r="DM14" s="180"/>
      <c r="DN14" s="180"/>
      <c r="DO14" s="180"/>
    </row>
    <row r="15" spans="1:119" ht="18.75" customHeight="1" x14ac:dyDescent="0.15">
      <c r="A15" s="181"/>
      <c r="B15" s="486"/>
      <c r="C15" s="487"/>
      <c r="D15" s="487"/>
      <c r="E15" s="487"/>
      <c r="F15" s="487"/>
      <c r="G15" s="487"/>
      <c r="H15" s="487"/>
      <c r="I15" s="487"/>
      <c r="J15" s="487"/>
      <c r="K15" s="488"/>
      <c r="L15" s="191"/>
      <c r="M15" s="511" t="s">
        <v>147</v>
      </c>
      <c r="N15" s="512"/>
      <c r="O15" s="512"/>
      <c r="P15" s="512"/>
      <c r="Q15" s="513"/>
      <c r="R15" s="504">
        <v>14867</v>
      </c>
      <c r="S15" s="505"/>
      <c r="T15" s="505"/>
      <c r="U15" s="505"/>
      <c r="V15" s="506"/>
      <c r="W15" s="439" t="s">
        <v>148</v>
      </c>
      <c r="X15" s="440"/>
      <c r="Y15" s="440"/>
      <c r="Z15" s="440"/>
      <c r="AA15" s="440"/>
      <c r="AB15" s="430"/>
      <c r="AC15" s="474">
        <v>2936</v>
      </c>
      <c r="AD15" s="475"/>
      <c r="AE15" s="475"/>
      <c r="AF15" s="475"/>
      <c r="AG15" s="514"/>
      <c r="AH15" s="474">
        <v>2989</v>
      </c>
      <c r="AI15" s="475"/>
      <c r="AJ15" s="475"/>
      <c r="AK15" s="475"/>
      <c r="AL15" s="476"/>
      <c r="AM15" s="452"/>
      <c r="AN15" s="453"/>
      <c r="AO15" s="453"/>
      <c r="AP15" s="453"/>
      <c r="AQ15" s="453"/>
      <c r="AR15" s="453"/>
      <c r="AS15" s="453"/>
      <c r="AT15" s="454"/>
      <c r="AU15" s="455"/>
      <c r="AV15" s="456"/>
      <c r="AW15" s="456"/>
      <c r="AX15" s="456"/>
      <c r="AY15" s="383" t="s">
        <v>149</v>
      </c>
      <c r="AZ15" s="384"/>
      <c r="BA15" s="384"/>
      <c r="BB15" s="384"/>
      <c r="BC15" s="384"/>
      <c r="BD15" s="384"/>
      <c r="BE15" s="384"/>
      <c r="BF15" s="384"/>
      <c r="BG15" s="384"/>
      <c r="BH15" s="384"/>
      <c r="BI15" s="384"/>
      <c r="BJ15" s="384"/>
      <c r="BK15" s="384"/>
      <c r="BL15" s="384"/>
      <c r="BM15" s="385"/>
      <c r="BN15" s="386">
        <v>1317450</v>
      </c>
      <c r="BO15" s="387"/>
      <c r="BP15" s="387"/>
      <c r="BQ15" s="387"/>
      <c r="BR15" s="387"/>
      <c r="BS15" s="387"/>
      <c r="BT15" s="387"/>
      <c r="BU15" s="388"/>
      <c r="BV15" s="386">
        <v>1309753</v>
      </c>
      <c r="BW15" s="387"/>
      <c r="BX15" s="387"/>
      <c r="BY15" s="387"/>
      <c r="BZ15" s="387"/>
      <c r="CA15" s="387"/>
      <c r="CB15" s="387"/>
      <c r="CC15" s="388"/>
      <c r="CD15" s="521" t="s">
        <v>150</v>
      </c>
      <c r="CE15" s="522"/>
      <c r="CF15" s="522"/>
      <c r="CG15" s="522"/>
      <c r="CH15" s="522"/>
      <c r="CI15" s="522"/>
      <c r="CJ15" s="522"/>
      <c r="CK15" s="522"/>
      <c r="CL15" s="522"/>
      <c r="CM15" s="522"/>
      <c r="CN15" s="522"/>
      <c r="CO15" s="522"/>
      <c r="CP15" s="522"/>
      <c r="CQ15" s="522"/>
      <c r="CR15" s="522"/>
      <c r="CS15" s="523"/>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486"/>
      <c r="C16" s="487"/>
      <c r="D16" s="487"/>
      <c r="E16" s="487"/>
      <c r="F16" s="487"/>
      <c r="G16" s="487"/>
      <c r="H16" s="487"/>
      <c r="I16" s="487"/>
      <c r="J16" s="487"/>
      <c r="K16" s="488"/>
      <c r="L16" s="501" t="s">
        <v>151</v>
      </c>
      <c r="M16" s="532"/>
      <c r="N16" s="532"/>
      <c r="O16" s="532"/>
      <c r="P16" s="532"/>
      <c r="Q16" s="533"/>
      <c r="R16" s="524" t="s">
        <v>152</v>
      </c>
      <c r="S16" s="525"/>
      <c r="T16" s="525"/>
      <c r="U16" s="525"/>
      <c r="V16" s="526"/>
      <c r="W16" s="413"/>
      <c r="X16" s="414"/>
      <c r="Y16" s="414"/>
      <c r="Z16" s="414"/>
      <c r="AA16" s="414"/>
      <c r="AB16" s="403"/>
      <c r="AC16" s="507">
        <v>37</v>
      </c>
      <c r="AD16" s="508"/>
      <c r="AE16" s="508"/>
      <c r="AF16" s="508"/>
      <c r="AG16" s="509"/>
      <c r="AH16" s="507">
        <v>38.5</v>
      </c>
      <c r="AI16" s="508"/>
      <c r="AJ16" s="508"/>
      <c r="AK16" s="508"/>
      <c r="AL16" s="510"/>
      <c r="AM16" s="452"/>
      <c r="AN16" s="453"/>
      <c r="AO16" s="453"/>
      <c r="AP16" s="453"/>
      <c r="AQ16" s="453"/>
      <c r="AR16" s="453"/>
      <c r="AS16" s="453"/>
      <c r="AT16" s="454"/>
      <c r="AU16" s="455"/>
      <c r="AV16" s="456"/>
      <c r="AW16" s="456"/>
      <c r="AX16" s="456"/>
      <c r="AY16" s="457" t="s">
        <v>153</v>
      </c>
      <c r="AZ16" s="458"/>
      <c r="BA16" s="458"/>
      <c r="BB16" s="458"/>
      <c r="BC16" s="458"/>
      <c r="BD16" s="458"/>
      <c r="BE16" s="458"/>
      <c r="BF16" s="458"/>
      <c r="BG16" s="458"/>
      <c r="BH16" s="458"/>
      <c r="BI16" s="458"/>
      <c r="BJ16" s="458"/>
      <c r="BK16" s="458"/>
      <c r="BL16" s="458"/>
      <c r="BM16" s="459"/>
      <c r="BN16" s="423">
        <v>3071649</v>
      </c>
      <c r="BO16" s="424"/>
      <c r="BP16" s="424"/>
      <c r="BQ16" s="424"/>
      <c r="BR16" s="424"/>
      <c r="BS16" s="424"/>
      <c r="BT16" s="424"/>
      <c r="BU16" s="425"/>
      <c r="BV16" s="423">
        <v>3064948</v>
      </c>
      <c r="BW16" s="424"/>
      <c r="BX16" s="424"/>
      <c r="BY16" s="424"/>
      <c r="BZ16" s="424"/>
      <c r="CA16" s="424"/>
      <c r="CB16" s="424"/>
      <c r="CC16" s="425"/>
      <c r="CD16" s="195"/>
      <c r="CE16" s="530"/>
      <c r="CF16" s="530"/>
      <c r="CG16" s="530"/>
      <c r="CH16" s="530"/>
      <c r="CI16" s="530"/>
      <c r="CJ16" s="530"/>
      <c r="CK16" s="530"/>
      <c r="CL16" s="530"/>
      <c r="CM16" s="530"/>
      <c r="CN16" s="530"/>
      <c r="CO16" s="530"/>
      <c r="CP16" s="530"/>
      <c r="CQ16" s="530"/>
      <c r="CR16" s="530"/>
      <c r="CS16" s="531"/>
      <c r="CT16" s="420"/>
      <c r="CU16" s="421"/>
      <c r="CV16" s="421"/>
      <c r="CW16" s="421"/>
      <c r="CX16" s="421"/>
      <c r="CY16" s="421"/>
      <c r="CZ16" s="421"/>
      <c r="DA16" s="422"/>
      <c r="DB16" s="420"/>
      <c r="DC16" s="421"/>
      <c r="DD16" s="421"/>
      <c r="DE16" s="421"/>
      <c r="DF16" s="421"/>
      <c r="DG16" s="421"/>
      <c r="DH16" s="421"/>
      <c r="DI16" s="422"/>
      <c r="DJ16" s="180"/>
      <c r="DK16" s="180"/>
      <c r="DL16" s="180"/>
      <c r="DM16" s="180"/>
      <c r="DN16" s="180"/>
      <c r="DO16" s="180"/>
    </row>
    <row r="17" spans="1:119" ht="18.75" customHeight="1" thickBot="1" x14ac:dyDescent="0.2">
      <c r="A17" s="181"/>
      <c r="B17" s="489"/>
      <c r="C17" s="490"/>
      <c r="D17" s="490"/>
      <c r="E17" s="490"/>
      <c r="F17" s="490"/>
      <c r="G17" s="490"/>
      <c r="H17" s="490"/>
      <c r="I17" s="490"/>
      <c r="J17" s="490"/>
      <c r="K17" s="491"/>
      <c r="L17" s="196"/>
      <c r="M17" s="527" t="s">
        <v>154</v>
      </c>
      <c r="N17" s="528"/>
      <c r="O17" s="528"/>
      <c r="P17" s="528"/>
      <c r="Q17" s="529"/>
      <c r="R17" s="524" t="s">
        <v>152</v>
      </c>
      <c r="S17" s="525"/>
      <c r="T17" s="525"/>
      <c r="U17" s="525"/>
      <c r="V17" s="526"/>
      <c r="W17" s="439" t="s">
        <v>155</v>
      </c>
      <c r="X17" s="440"/>
      <c r="Y17" s="440"/>
      <c r="Z17" s="440"/>
      <c r="AA17" s="440"/>
      <c r="AB17" s="430"/>
      <c r="AC17" s="474">
        <v>4614</v>
      </c>
      <c r="AD17" s="475"/>
      <c r="AE17" s="475"/>
      <c r="AF17" s="475"/>
      <c r="AG17" s="514"/>
      <c r="AH17" s="474">
        <v>4389</v>
      </c>
      <c r="AI17" s="475"/>
      <c r="AJ17" s="475"/>
      <c r="AK17" s="475"/>
      <c r="AL17" s="476"/>
      <c r="AM17" s="452"/>
      <c r="AN17" s="453"/>
      <c r="AO17" s="453"/>
      <c r="AP17" s="453"/>
      <c r="AQ17" s="453"/>
      <c r="AR17" s="453"/>
      <c r="AS17" s="453"/>
      <c r="AT17" s="454"/>
      <c r="AU17" s="455"/>
      <c r="AV17" s="456"/>
      <c r="AW17" s="456"/>
      <c r="AX17" s="456"/>
      <c r="AY17" s="457" t="s">
        <v>156</v>
      </c>
      <c r="AZ17" s="458"/>
      <c r="BA17" s="458"/>
      <c r="BB17" s="458"/>
      <c r="BC17" s="458"/>
      <c r="BD17" s="458"/>
      <c r="BE17" s="458"/>
      <c r="BF17" s="458"/>
      <c r="BG17" s="458"/>
      <c r="BH17" s="458"/>
      <c r="BI17" s="458"/>
      <c r="BJ17" s="458"/>
      <c r="BK17" s="458"/>
      <c r="BL17" s="458"/>
      <c r="BM17" s="459"/>
      <c r="BN17" s="423">
        <v>1657107</v>
      </c>
      <c r="BO17" s="424"/>
      <c r="BP17" s="424"/>
      <c r="BQ17" s="424"/>
      <c r="BR17" s="424"/>
      <c r="BS17" s="424"/>
      <c r="BT17" s="424"/>
      <c r="BU17" s="425"/>
      <c r="BV17" s="423">
        <v>1648409</v>
      </c>
      <c r="BW17" s="424"/>
      <c r="BX17" s="424"/>
      <c r="BY17" s="424"/>
      <c r="BZ17" s="424"/>
      <c r="CA17" s="424"/>
      <c r="CB17" s="424"/>
      <c r="CC17" s="425"/>
      <c r="CD17" s="195"/>
      <c r="CE17" s="530"/>
      <c r="CF17" s="530"/>
      <c r="CG17" s="530"/>
      <c r="CH17" s="530"/>
      <c r="CI17" s="530"/>
      <c r="CJ17" s="530"/>
      <c r="CK17" s="530"/>
      <c r="CL17" s="530"/>
      <c r="CM17" s="530"/>
      <c r="CN17" s="530"/>
      <c r="CO17" s="530"/>
      <c r="CP17" s="530"/>
      <c r="CQ17" s="530"/>
      <c r="CR17" s="530"/>
      <c r="CS17" s="531"/>
      <c r="CT17" s="420"/>
      <c r="CU17" s="421"/>
      <c r="CV17" s="421"/>
      <c r="CW17" s="421"/>
      <c r="CX17" s="421"/>
      <c r="CY17" s="421"/>
      <c r="CZ17" s="421"/>
      <c r="DA17" s="422"/>
      <c r="DB17" s="420"/>
      <c r="DC17" s="421"/>
      <c r="DD17" s="421"/>
      <c r="DE17" s="421"/>
      <c r="DF17" s="421"/>
      <c r="DG17" s="421"/>
      <c r="DH17" s="421"/>
      <c r="DI17" s="422"/>
      <c r="DJ17" s="180"/>
      <c r="DK17" s="180"/>
      <c r="DL17" s="180"/>
      <c r="DM17" s="180"/>
      <c r="DN17" s="180"/>
      <c r="DO17" s="180"/>
    </row>
    <row r="18" spans="1:119" ht="18.75" customHeight="1" thickBot="1" x14ac:dyDescent="0.2">
      <c r="A18" s="181"/>
      <c r="B18" s="534" t="s">
        <v>157</v>
      </c>
      <c r="C18" s="466"/>
      <c r="D18" s="466"/>
      <c r="E18" s="535"/>
      <c r="F18" s="535"/>
      <c r="G18" s="535"/>
      <c r="H18" s="535"/>
      <c r="I18" s="535"/>
      <c r="J18" s="535"/>
      <c r="K18" s="535"/>
      <c r="L18" s="536">
        <v>56</v>
      </c>
      <c r="M18" s="536"/>
      <c r="N18" s="536"/>
      <c r="O18" s="536"/>
      <c r="P18" s="536"/>
      <c r="Q18" s="536"/>
      <c r="R18" s="537"/>
      <c r="S18" s="537"/>
      <c r="T18" s="537"/>
      <c r="U18" s="537"/>
      <c r="V18" s="538"/>
      <c r="W18" s="441"/>
      <c r="X18" s="442"/>
      <c r="Y18" s="442"/>
      <c r="Z18" s="442"/>
      <c r="AA18" s="442"/>
      <c r="AB18" s="433"/>
      <c r="AC18" s="539">
        <v>58.2</v>
      </c>
      <c r="AD18" s="540"/>
      <c r="AE18" s="540"/>
      <c r="AF18" s="540"/>
      <c r="AG18" s="541"/>
      <c r="AH18" s="539">
        <v>56.5</v>
      </c>
      <c r="AI18" s="540"/>
      <c r="AJ18" s="540"/>
      <c r="AK18" s="540"/>
      <c r="AL18" s="542"/>
      <c r="AM18" s="452"/>
      <c r="AN18" s="453"/>
      <c r="AO18" s="453"/>
      <c r="AP18" s="453"/>
      <c r="AQ18" s="453"/>
      <c r="AR18" s="453"/>
      <c r="AS18" s="453"/>
      <c r="AT18" s="454"/>
      <c r="AU18" s="455"/>
      <c r="AV18" s="456"/>
      <c r="AW18" s="456"/>
      <c r="AX18" s="456"/>
      <c r="AY18" s="457" t="s">
        <v>158</v>
      </c>
      <c r="AZ18" s="458"/>
      <c r="BA18" s="458"/>
      <c r="BB18" s="458"/>
      <c r="BC18" s="458"/>
      <c r="BD18" s="458"/>
      <c r="BE18" s="458"/>
      <c r="BF18" s="458"/>
      <c r="BG18" s="458"/>
      <c r="BH18" s="458"/>
      <c r="BI18" s="458"/>
      <c r="BJ18" s="458"/>
      <c r="BK18" s="458"/>
      <c r="BL18" s="458"/>
      <c r="BM18" s="459"/>
      <c r="BN18" s="423">
        <v>3116905</v>
      </c>
      <c r="BO18" s="424"/>
      <c r="BP18" s="424"/>
      <c r="BQ18" s="424"/>
      <c r="BR18" s="424"/>
      <c r="BS18" s="424"/>
      <c r="BT18" s="424"/>
      <c r="BU18" s="425"/>
      <c r="BV18" s="423">
        <v>3088636</v>
      </c>
      <c r="BW18" s="424"/>
      <c r="BX18" s="424"/>
      <c r="BY18" s="424"/>
      <c r="BZ18" s="424"/>
      <c r="CA18" s="424"/>
      <c r="CB18" s="424"/>
      <c r="CC18" s="425"/>
      <c r="CD18" s="195"/>
      <c r="CE18" s="530"/>
      <c r="CF18" s="530"/>
      <c r="CG18" s="530"/>
      <c r="CH18" s="530"/>
      <c r="CI18" s="530"/>
      <c r="CJ18" s="530"/>
      <c r="CK18" s="530"/>
      <c r="CL18" s="530"/>
      <c r="CM18" s="530"/>
      <c r="CN18" s="530"/>
      <c r="CO18" s="530"/>
      <c r="CP18" s="530"/>
      <c r="CQ18" s="530"/>
      <c r="CR18" s="530"/>
      <c r="CS18" s="531"/>
      <c r="CT18" s="420"/>
      <c r="CU18" s="421"/>
      <c r="CV18" s="421"/>
      <c r="CW18" s="421"/>
      <c r="CX18" s="421"/>
      <c r="CY18" s="421"/>
      <c r="CZ18" s="421"/>
      <c r="DA18" s="422"/>
      <c r="DB18" s="420"/>
      <c r="DC18" s="421"/>
      <c r="DD18" s="421"/>
      <c r="DE18" s="421"/>
      <c r="DF18" s="421"/>
      <c r="DG18" s="421"/>
      <c r="DH18" s="421"/>
      <c r="DI18" s="422"/>
      <c r="DJ18" s="180"/>
      <c r="DK18" s="180"/>
      <c r="DL18" s="180"/>
      <c r="DM18" s="180"/>
      <c r="DN18" s="180"/>
      <c r="DO18" s="180"/>
    </row>
    <row r="19" spans="1:119" ht="18.75" customHeight="1" thickBot="1" x14ac:dyDescent="0.2">
      <c r="A19" s="181"/>
      <c r="B19" s="534" t="s">
        <v>159</v>
      </c>
      <c r="C19" s="466"/>
      <c r="D19" s="466"/>
      <c r="E19" s="535"/>
      <c r="F19" s="535"/>
      <c r="G19" s="535"/>
      <c r="H19" s="535"/>
      <c r="I19" s="535"/>
      <c r="J19" s="535"/>
      <c r="K19" s="535"/>
      <c r="L19" s="543">
        <v>266</v>
      </c>
      <c r="M19" s="543"/>
      <c r="N19" s="543"/>
      <c r="O19" s="543"/>
      <c r="P19" s="543"/>
      <c r="Q19" s="543"/>
      <c r="R19" s="544"/>
      <c r="S19" s="544"/>
      <c r="T19" s="544"/>
      <c r="U19" s="544"/>
      <c r="V19" s="545"/>
      <c r="W19" s="380"/>
      <c r="X19" s="381"/>
      <c r="Y19" s="381"/>
      <c r="Z19" s="381"/>
      <c r="AA19" s="381"/>
      <c r="AB19" s="381"/>
      <c r="AC19" s="552"/>
      <c r="AD19" s="552"/>
      <c r="AE19" s="552"/>
      <c r="AF19" s="552"/>
      <c r="AG19" s="552"/>
      <c r="AH19" s="552"/>
      <c r="AI19" s="552"/>
      <c r="AJ19" s="552"/>
      <c r="AK19" s="552"/>
      <c r="AL19" s="553"/>
      <c r="AM19" s="452"/>
      <c r="AN19" s="453"/>
      <c r="AO19" s="453"/>
      <c r="AP19" s="453"/>
      <c r="AQ19" s="453"/>
      <c r="AR19" s="453"/>
      <c r="AS19" s="453"/>
      <c r="AT19" s="454"/>
      <c r="AU19" s="455"/>
      <c r="AV19" s="456"/>
      <c r="AW19" s="456"/>
      <c r="AX19" s="456"/>
      <c r="AY19" s="457" t="s">
        <v>160</v>
      </c>
      <c r="AZ19" s="458"/>
      <c r="BA19" s="458"/>
      <c r="BB19" s="458"/>
      <c r="BC19" s="458"/>
      <c r="BD19" s="458"/>
      <c r="BE19" s="458"/>
      <c r="BF19" s="458"/>
      <c r="BG19" s="458"/>
      <c r="BH19" s="458"/>
      <c r="BI19" s="458"/>
      <c r="BJ19" s="458"/>
      <c r="BK19" s="458"/>
      <c r="BL19" s="458"/>
      <c r="BM19" s="459"/>
      <c r="BN19" s="423">
        <v>3832476</v>
      </c>
      <c r="BO19" s="424"/>
      <c r="BP19" s="424"/>
      <c r="BQ19" s="424"/>
      <c r="BR19" s="424"/>
      <c r="BS19" s="424"/>
      <c r="BT19" s="424"/>
      <c r="BU19" s="425"/>
      <c r="BV19" s="423">
        <v>3968529</v>
      </c>
      <c r="BW19" s="424"/>
      <c r="BX19" s="424"/>
      <c r="BY19" s="424"/>
      <c r="BZ19" s="424"/>
      <c r="CA19" s="424"/>
      <c r="CB19" s="424"/>
      <c r="CC19" s="425"/>
      <c r="CD19" s="195"/>
      <c r="CE19" s="530"/>
      <c r="CF19" s="530"/>
      <c r="CG19" s="530"/>
      <c r="CH19" s="530"/>
      <c r="CI19" s="530"/>
      <c r="CJ19" s="530"/>
      <c r="CK19" s="530"/>
      <c r="CL19" s="530"/>
      <c r="CM19" s="530"/>
      <c r="CN19" s="530"/>
      <c r="CO19" s="530"/>
      <c r="CP19" s="530"/>
      <c r="CQ19" s="530"/>
      <c r="CR19" s="530"/>
      <c r="CS19" s="531"/>
      <c r="CT19" s="420"/>
      <c r="CU19" s="421"/>
      <c r="CV19" s="421"/>
      <c r="CW19" s="421"/>
      <c r="CX19" s="421"/>
      <c r="CY19" s="421"/>
      <c r="CZ19" s="421"/>
      <c r="DA19" s="422"/>
      <c r="DB19" s="420"/>
      <c r="DC19" s="421"/>
      <c r="DD19" s="421"/>
      <c r="DE19" s="421"/>
      <c r="DF19" s="421"/>
      <c r="DG19" s="421"/>
      <c r="DH19" s="421"/>
      <c r="DI19" s="422"/>
      <c r="DJ19" s="180"/>
      <c r="DK19" s="180"/>
      <c r="DL19" s="180"/>
      <c r="DM19" s="180"/>
      <c r="DN19" s="180"/>
      <c r="DO19" s="180"/>
    </row>
    <row r="20" spans="1:119" ht="18.75" customHeight="1" thickBot="1" x14ac:dyDescent="0.2">
      <c r="A20" s="181"/>
      <c r="B20" s="534" t="s">
        <v>161</v>
      </c>
      <c r="C20" s="466"/>
      <c r="D20" s="466"/>
      <c r="E20" s="535"/>
      <c r="F20" s="535"/>
      <c r="G20" s="535"/>
      <c r="H20" s="535"/>
      <c r="I20" s="535"/>
      <c r="J20" s="535"/>
      <c r="K20" s="535"/>
      <c r="L20" s="543">
        <v>4957</v>
      </c>
      <c r="M20" s="543"/>
      <c r="N20" s="543"/>
      <c r="O20" s="543"/>
      <c r="P20" s="543"/>
      <c r="Q20" s="543"/>
      <c r="R20" s="544"/>
      <c r="S20" s="544"/>
      <c r="T20" s="544"/>
      <c r="U20" s="544"/>
      <c r="V20" s="545"/>
      <c r="W20" s="441"/>
      <c r="X20" s="442"/>
      <c r="Y20" s="442"/>
      <c r="Z20" s="442"/>
      <c r="AA20" s="442"/>
      <c r="AB20" s="442"/>
      <c r="AC20" s="546"/>
      <c r="AD20" s="546"/>
      <c r="AE20" s="546"/>
      <c r="AF20" s="546"/>
      <c r="AG20" s="546"/>
      <c r="AH20" s="546"/>
      <c r="AI20" s="546"/>
      <c r="AJ20" s="546"/>
      <c r="AK20" s="546"/>
      <c r="AL20" s="547"/>
      <c r="AM20" s="548"/>
      <c r="AN20" s="478"/>
      <c r="AO20" s="478"/>
      <c r="AP20" s="478"/>
      <c r="AQ20" s="478"/>
      <c r="AR20" s="478"/>
      <c r="AS20" s="478"/>
      <c r="AT20" s="479"/>
      <c r="AU20" s="549"/>
      <c r="AV20" s="550"/>
      <c r="AW20" s="550"/>
      <c r="AX20" s="551"/>
      <c r="AY20" s="457"/>
      <c r="AZ20" s="458"/>
      <c r="BA20" s="458"/>
      <c r="BB20" s="458"/>
      <c r="BC20" s="458"/>
      <c r="BD20" s="458"/>
      <c r="BE20" s="458"/>
      <c r="BF20" s="458"/>
      <c r="BG20" s="458"/>
      <c r="BH20" s="458"/>
      <c r="BI20" s="458"/>
      <c r="BJ20" s="458"/>
      <c r="BK20" s="458"/>
      <c r="BL20" s="458"/>
      <c r="BM20" s="459"/>
      <c r="BN20" s="423"/>
      <c r="BO20" s="424"/>
      <c r="BP20" s="424"/>
      <c r="BQ20" s="424"/>
      <c r="BR20" s="424"/>
      <c r="BS20" s="424"/>
      <c r="BT20" s="424"/>
      <c r="BU20" s="425"/>
      <c r="BV20" s="423"/>
      <c r="BW20" s="424"/>
      <c r="BX20" s="424"/>
      <c r="BY20" s="424"/>
      <c r="BZ20" s="424"/>
      <c r="CA20" s="424"/>
      <c r="CB20" s="424"/>
      <c r="CC20" s="425"/>
      <c r="CD20" s="195"/>
      <c r="CE20" s="530"/>
      <c r="CF20" s="530"/>
      <c r="CG20" s="530"/>
      <c r="CH20" s="530"/>
      <c r="CI20" s="530"/>
      <c r="CJ20" s="530"/>
      <c r="CK20" s="530"/>
      <c r="CL20" s="530"/>
      <c r="CM20" s="530"/>
      <c r="CN20" s="530"/>
      <c r="CO20" s="530"/>
      <c r="CP20" s="530"/>
      <c r="CQ20" s="530"/>
      <c r="CR20" s="530"/>
      <c r="CS20" s="531"/>
      <c r="CT20" s="420"/>
      <c r="CU20" s="421"/>
      <c r="CV20" s="421"/>
      <c r="CW20" s="421"/>
      <c r="CX20" s="421"/>
      <c r="CY20" s="421"/>
      <c r="CZ20" s="421"/>
      <c r="DA20" s="422"/>
      <c r="DB20" s="420"/>
      <c r="DC20" s="421"/>
      <c r="DD20" s="421"/>
      <c r="DE20" s="421"/>
      <c r="DF20" s="421"/>
      <c r="DG20" s="421"/>
      <c r="DH20" s="421"/>
      <c r="DI20" s="422"/>
      <c r="DJ20" s="180"/>
      <c r="DK20" s="180"/>
      <c r="DL20" s="180"/>
      <c r="DM20" s="180"/>
      <c r="DN20" s="180"/>
      <c r="DO20" s="180"/>
    </row>
    <row r="21" spans="1:119" ht="18.75" customHeight="1" x14ac:dyDescent="0.15">
      <c r="A21" s="181"/>
      <c r="B21" s="554" t="s">
        <v>162</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6"/>
      <c r="AY21" s="457"/>
      <c r="AZ21" s="458"/>
      <c r="BA21" s="458"/>
      <c r="BB21" s="458"/>
      <c r="BC21" s="458"/>
      <c r="BD21" s="458"/>
      <c r="BE21" s="458"/>
      <c r="BF21" s="458"/>
      <c r="BG21" s="458"/>
      <c r="BH21" s="458"/>
      <c r="BI21" s="458"/>
      <c r="BJ21" s="458"/>
      <c r="BK21" s="458"/>
      <c r="BL21" s="458"/>
      <c r="BM21" s="459"/>
      <c r="BN21" s="423"/>
      <c r="BO21" s="424"/>
      <c r="BP21" s="424"/>
      <c r="BQ21" s="424"/>
      <c r="BR21" s="424"/>
      <c r="BS21" s="424"/>
      <c r="BT21" s="424"/>
      <c r="BU21" s="425"/>
      <c r="BV21" s="423"/>
      <c r="BW21" s="424"/>
      <c r="BX21" s="424"/>
      <c r="BY21" s="424"/>
      <c r="BZ21" s="424"/>
      <c r="CA21" s="424"/>
      <c r="CB21" s="424"/>
      <c r="CC21" s="425"/>
      <c r="CD21" s="195"/>
      <c r="CE21" s="530"/>
      <c r="CF21" s="530"/>
      <c r="CG21" s="530"/>
      <c r="CH21" s="530"/>
      <c r="CI21" s="530"/>
      <c r="CJ21" s="530"/>
      <c r="CK21" s="530"/>
      <c r="CL21" s="530"/>
      <c r="CM21" s="530"/>
      <c r="CN21" s="530"/>
      <c r="CO21" s="530"/>
      <c r="CP21" s="530"/>
      <c r="CQ21" s="530"/>
      <c r="CR21" s="530"/>
      <c r="CS21" s="531"/>
      <c r="CT21" s="420"/>
      <c r="CU21" s="421"/>
      <c r="CV21" s="421"/>
      <c r="CW21" s="421"/>
      <c r="CX21" s="421"/>
      <c r="CY21" s="421"/>
      <c r="CZ21" s="421"/>
      <c r="DA21" s="422"/>
      <c r="DB21" s="420"/>
      <c r="DC21" s="421"/>
      <c r="DD21" s="421"/>
      <c r="DE21" s="421"/>
      <c r="DF21" s="421"/>
      <c r="DG21" s="421"/>
      <c r="DH21" s="421"/>
      <c r="DI21" s="422"/>
      <c r="DJ21" s="180"/>
      <c r="DK21" s="180"/>
      <c r="DL21" s="180"/>
      <c r="DM21" s="180"/>
      <c r="DN21" s="180"/>
      <c r="DO21" s="180"/>
    </row>
    <row r="22" spans="1:119" ht="18.75" customHeight="1" thickBot="1" x14ac:dyDescent="0.2">
      <c r="A22" s="181"/>
      <c r="B22" s="557" t="s">
        <v>163</v>
      </c>
      <c r="C22" s="558"/>
      <c r="D22" s="559"/>
      <c r="E22" s="435" t="s">
        <v>1</v>
      </c>
      <c r="F22" s="440"/>
      <c r="G22" s="440"/>
      <c r="H22" s="440"/>
      <c r="I22" s="440"/>
      <c r="J22" s="440"/>
      <c r="K22" s="430"/>
      <c r="L22" s="435" t="s">
        <v>164</v>
      </c>
      <c r="M22" s="440"/>
      <c r="N22" s="440"/>
      <c r="O22" s="440"/>
      <c r="P22" s="430"/>
      <c r="Q22" s="566" t="s">
        <v>165</v>
      </c>
      <c r="R22" s="567"/>
      <c r="S22" s="567"/>
      <c r="T22" s="567"/>
      <c r="U22" s="567"/>
      <c r="V22" s="568"/>
      <c r="W22" s="572" t="s">
        <v>166</v>
      </c>
      <c r="X22" s="558"/>
      <c r="Y22" s="559"/>
      <c r="Z22" s="435" t="s">
        <v>1</v>
      </c>
      <c r="AA22" s="440"/>
      <c r="AB22" s="440"/>
      <c r="AC22" s="440"/>
      <c r="AD22" s="440"/>
      <c r="AE22" s="440"/>
      <c r="AF22" s="440"/>
      <c r="AG22" s="430"/>
      <c r="AH22" s="585" t="s">
        <v>167</v>
      </c>
      <c r="AI22" s="440"/>
      <c r="AJ22" s="440"/>
      <c r="AK22" s="440"/>
      <c r="AL22" s="430"/>
      <c r="AM22" s="585" t="s">
        <v>168</v>
      </c>
      <c r="AN22" s="586"/>
      <c r="AO22" s="586"/>
      <c r="AP22" s="586"/>
      <c r="AQ22" s="586"/>
      <c r="AR22" s="587"/>
      <c r="AS22" s="566" t="s">
        <v>165</v>
      </c>
      <c r="AT22" s="567"/>
      <c r="AU22" s="567"/>
      <c r="AV22" s="567"/>
      <c r="AW22" s="567"/>
      <c r="AX22" s="591"/>
      <c r="AY22" s="593"/>
      <c r="AZ22" s="594"/>
      <c r="BA22" s="594"/>
      <c r="BB22" s="594"/>
      <c r="BC22" s="594"/>
      <c r="BD22" s="594"/>
      <c r="BE22" s="594"/>
      <c r="BF22" s="594"/>
      <c r="BG22" s="594"/>
      <c r="BH22" s="594"/>
      <c r="BI22" s="594"/>
      <c r="BJ22" s="594"/>
      <c r="BK22" s="594"/>
      <c r="BL22" s="594"/>
      <c r="BM22" s="595"/>
      <c r="BN22" s="596"/>
      <c r="BO22" s="597"/>
      <c r="BP22" s="597"/>
      <c r="BQ22" s="597"/>
      <c r="BR22" s="597"/>
      <c r="BS22" s="597"/>
      <c r="BT22" s="597"/>
      <c r="BU22" s="598"/>
      <c r="BV22" s="596"/>
      <c r="BW22" s="597"/>
      <c r="BX22" s="597"/>
      <c r="BY22" s="597"/>
      <c r="BZ22" s="597"/>
      <c r="CA22" s="597"/>
      <c r="CB22" s="597"/>
      <c r="CC22" s="598"/>
      <c r="CD22" s="195"/>
      <c r="CE22" s="530"/>
      <c r="CF22" s="530"/>
      <c r="CG22" s="530"/>
      <c r="CH22" s="530"/>
      <c r="CI22" s="530"/>
      <c r="CJ22" s="530"/>
      <c r="CK22" s="530"/>
      <c r="CL22" s="530"/>
      <c r="CM22" s="530"/>
      <c r="CN22" s="530"/>
      <c r="CO22" s="530"/>
      <c r="CP22" s="530"/>
      <c r="CQ22" s="530"/>
      <c r="CR22" s="530"/>
      <c r="CS22" s="531"/>
      <c r="CT22" s="420"/>
      <c r="CU22" s="421"/>
      <c r="CV22" s="421"/>
      <c r="CW22" s="421"/>
      <c r="CX22" s="421"/>
      <c r="CY22" s="421"/>
      <c r="CZ22" s="421"/>
      <c r="DA22" s="422"/>
      <c r="DB22" s="420"/>
      <c r="DC22" s="421"/>
      <c r="DD22" s="421"/>
      <c r="DE22" s="421"/>
      <c r="DF22" s="421"/>
      <c r="DG22" s="421"/>
      <c r="DH22" s="421"/>
      <c r="DI22" s="422"/>
      <c r="DJ22" s="180"/>
      <c r="DK22" s="180"/>
      <c r="DL22" s="180"/>
      <c r="DM22" s="180"/>
      <c r="DN22" s="180"/>
      <c r="DO22" s="180"/>
    </row>
    <row r="23" spans="1:119" ht="18.75" customHeight="1" x14ac:dyDescent="0.15">
      <c r="A23" s="181"/>
      <c r="B23" s="560"/>
      <c r="C23" s="561"/>
      <c r="D23" s="562"/>
      <c r="E23" s="409"/>
      <c r="F23" s="414"/>
      <c r="G23" s="414"/>
      <c r="H23" s="414"/>
      <c r="I23" s="414"/>
      <c r="J23" s="414"/>
      <c r="K23" s="403"/>
      <c r="L23" s="409"/>
      <c r="M23" s="414"/>
      <c r="N23" s="414"/>
      <c r="O23" s="414"/>
      <c r="P23" s="403"/>
      <c r="Q23" s="569"/>
      <c r="R23" s="570"/>
      <c r="S23" s="570"/>
      <c r="T23" s="570"/>
      <c r="U23" s="570"/>
      <c r="V23" s="571"/>
      <c r="W23" s="573"/>
      <c r="X23" s="561"/>
      <c r="Y23" s="562"/>
      <c r="Z23" s="409"/>
      <c r="AA23" s="414"/>
      <c r="AB23" s="414"/>
      <c r="AC23" s="414"/>
      <c r="AD23" s="414"/>
      <c r="AE23" s="414"/>
      <c r="AF23" s="414"/>
      <c r="AG23" s="403"/>
      <c r="AH23" s="409"/>
      <c r="AI23" s="414"/>
      <c r="AJ23" s="414"/>
      <c r="AK23" s="414"/>
      <c r="AL23" s="403"/>
      <c r="AM23" s="588"/>
      <c r="AN23" s="589"/>
      <c r="AO23" s="589"/>
      <c r="AP23" s="589"/>
      <c r="AQ23" s="589"/>
      <c r="AR23" s="590"/>
      <c r="AS23" s="569"/>
      <c r="AT23" s="570"/>
      <c r="AU23" s="570"/>
      <c r="AV23" s="570"/>
      <c r="AW23" s="570"/>
      <c r="AX23" s="592"/>
      <c r="AY23" s="383" t="s">
        <v>169</v>
      </c>
      <c r="AZ23" s="384"/>
      <c r="BA23" s="384"/>
      <c r="BB23" s="384"/>
      <c r="BC23" s="384"/>
      <c r="BD23" s="384"/>
      <c r="BE23" s="384"/>
      <c r="BF23" s="384"/>
      <c r="BG23" s="384"/>
      <c r="BH23" s="384"/>
      <c r="BI23" s="384"/>
      <c r="BJ23" s="384"/>
      <c r="BK23" s="384"/>
      <c r="BL23" s="384"/>
      <c r="BM23" s="385"/>
      <c r="BN23" s="423">
        <v>5901173</v>
      </c>
      <c r="BO23" s="424"/>
      <c r="BP23" s="424"/>
      <c r="BQ23" s="424"/>
      <c r="BR23" s="424"/>
      <c r="BS23" s="424"/>
      <c r="BT23" s="424"/>
      <c r="BU23" s="425"/>
      <c r="BV23" s="423">
        <v>5997942</v>
      </c>
      <c r="BW23" s="424"/>
      <c r="BX23" s="424"/>
      <c r="BY23" s="424"/>
      <c r="BZ23" s="424"/>
      <c r="CA23" s="424"/>
      <c r="CB23" s="424"/>
      <c r="CC23" s="425"/>
      <c r="CD23" s="195"/>
      <c r="CE23" s="530"/>
      <c r="CF23" s="530"/>
      <c r="CG23" s="530"/>
      <c r="CH23" s="530"/>
      <c r="CI23" s="530"/>
      <c r="CJ23" s="530"/>
      <c r="CK23" s="530"/>
      <c r="CL23" s="530"/>
      <c r="CM23" s="530"/>
      <c r="CN23" s="530"/>
      <c r="CO23" s="530"/>
      <c r="CP23" s="530"/>
      <c r="CQ23" s="530"/>
      <c r="CR23" s="530"/>
      <c r="CS23" s="531"/>
      <c r="CT23" s="420"/>
      <c r="CU23" s="421"/>
      <c r="CV23" s="421"/>
      <c r="CW23" s="421"/>
      <c r="CX23" s="421"/>
      <c r="CY23" s="421"/>
      <c r="CZ23" s="421"/>
      <c r="DA23" s="422"/>
      <c r="DB23" s="420"/>
      <c r="DC23" s="421"/>
      <c r="DD23" s="421"/>
      <c r="DE23" s="421"/>
      <c r="DF23" s="421"/>
      <c r="DG23" s="421"/>
      <c r="DH23" s="421"/>
      <c r="DI23" s="422"/>
      <c r="DJ23" s="180"/>
      <c r="DK23" s="180"/>
      <c r="DL23" s="180"/>
      <c r="DM23" s="180"/>
      <c r="DN23" s="180"/>
      <c r="DO23" s="180"/>
    </row>
    <row r="24" spans="1:119" ht="18.75" customHeight="1" thickBot="1" x14ac:dyDescent="0.2">
      <c r="A24" s="181"/>
      <c r="B24" s="560"/>
      <c r="C24" s="561"/>
      <c r="D24" s="562"/>
      <c r="E24" s="473" t="s">
        <v>170</v>
      </c>
      <c r="F24" s="453"/>
      <c r="G24" s="453"/>
      <c r="H24" s="453"/>
      <c r="I24" s="453"/>
      <c r="J24" s="453"/>
      <c r="K24" s="454"/>
      <c r="L24" s="474">
        <v>1</v>
      </c>
      <c r="M24" s="475"/>
      <c r="N24" s="475"/>
      <c r="O24" s="475"/>
      <c r="P24" s="514"/>
      <c r="Q24" s="474">
        <v>7000</v>
      </c>
      <c r="R24" s="475"/>
      <c r="S24" s="475"/>
      <c r="T24" s="475"/>
      <c r="U24" s="475"/>
      <c r="V24" s="514"/>
      <c r="W24" s="573"/>
      <c r="X24" s="561"/>
      <c r="Y24" s="562"/>
      <c r="Z24" s="473" t="s">
        <v>171</v>
      </c>
      <c r="AA24" s="453"/>
      <c r="AB24" s="453"/>
      <c r="AC24" s="453"/>
      <c r="AD24" s="453"/>
      <c r="AE24" s="453"/>
      <c r="AF24" s="453"/>
      <c r="AG24" s="454"/>
      <c r="AH24" s="474">
        <v>89</v>
      </c>
      <c r="AI24" s="475"/>
      <c r="AJ24" s="475"/>
      <c r="AK24" s="475"/>
      <c r="AL24" s="514"/>
      <c r="AM24" s="474">
        <v>252315</v>
      </c>
      <c r="AN24" s="475"/>
      <c r="AO24" s="475"/>
      <c r="AP24" s="475"/>
      <c r="AQ24" s="475"/>
      <c r="AR24" s="514"/>
      <c r="AS24" s="474">
        <v>2835</v>
      </c>
      <c r="AT24" s="475"/>
      <c r="AU24" s="475"/>
      <c r="AV24" s="475"/>
      <c r="AW24" s="475"/>
      <c r="AX24" s="476"/>
      <c r="AY24" s="593" t="s">
        <v>172</v>
      </c>
      <c r="AZ24" s="594"/>
      <c r="BA24" s="594"/>
      <c r="BB24" s="594"/>
      <c r="BC24" s="594"/>
      <c r="BD24" s="594"/>
      <c r="BE24" s="594"/>
      <c r="BF24" s="594"/>
      <c r="BG24" s="594"/>
      <c r="BH24" s="594"/>
      <c r="BI24" s="594"/>
      <c r="BJ24" s="594"/>
      <c r="BK24" s="594"/>
      <c r="BL24" s="594"/>
      <c r="BM24" s="595"/>
      <c r="BN24" s="423">
        <v>5416738</v>
      </c>
      <c r="BO24" s="424"/>
      <c r="BP24" s="424"/>
      <c r="BQ24" s="424"/>
      <c r="BR24" s="424"/>
      <c r="BS24" s="424"/>
      <c r="BT24" s="424"/>
      <c r="BU24" s="425"/>
      <c r="BV24" s="423">
        <v>5537714</v>
      </c>
      <c r="BW24" s="424"/>
      <c r="BX24" s="424"/>
      <c r="BY24" s="424"/>
      <c r="BZ24" s="424"/>
      <c r="CA24" s="424"/>
      <c r="CB24" s="424"/>
      <c r="CC24" s="425"/>
      <c r="CD24" s="195"/>
      <c r="CE24" s="530"/>
      <c r="CF24" s="530"/>
      <c r="CG24" s="530"/>
      <c r="CH24" s="530"/>
      <c r="CI24" s="530"/>
      <c r="CJ24" s="530"/>
      <c r="CK24" s="530"/>
      <c r="CL24" s="530"/>
      <c r="CM24" s="530"/>
      <c r="CN24" s="530"/>
      <c r="CO24" s="530"/>
      <c r="CP24" s="530"/>
      <c r="CQ24" s="530"/>
      <c r="CR24" s="530"/>
      <c r="CS24" s="531"/>
      <c r="CT24" s="420"/>
      <c r="CU24" s="421"/>
      <c r="CV24" s="421"/>
      <c r="CW24" s="421"/>
      <c r="CX24" s="421"/>
      <c r="CY24" s="421"/>
      <c r="CZ24" s="421"/>
      <c r="DA24" s="422"/>
      <c r="DB24" s="420"/>
      <c r="DC24" s="421"/>
      <c r="DD24" s="421"/>
      <c r="DE24" s="421"/>
      <c r="DF24" s="421"/>
      <c r="DG24" s="421"/>
      <c r="DH24" s="421"/>
      <c r="DI24" s="422"/>
      <c r="DJ24" s="180"/>
      <c r="DK24" s="180"/>
      <c r="DL24" s="180"/>
      <c r="DM24" s="180"/>
      <c r="DN24" s="180"/>
      <c r="DO24" s="180"/>
    </row>
    <row r="25" spans="1:119" s="180" customFormat="1" ht="18.75" customHeight="1" x14ac:dyDescent="0.15">
      <c r="A25" s="181"/>
      <c r="B25" s="560"/>
      <c r="C25" s="561"/>
      <c r="D25" s="562"/>
      <c r="E25" s="473" t="s">
        <v>173</v>
      </c>
      <c r="F25" s="453"/>
      <c r="G25" s="453"/>
      <c r="H25" s="453"/>
      <c r="I25" s="453"/>
      <c r="J25" s="453"/>
      <c r="K25" s="454"/>
      <c r="L25" s="474">
        <v>1</v>
      </c>
      <c r="M25" s="475"/>
      <c r="N25" s="475"/>
      <c r="O25" s="475"/>
      <c r="P25" s="514"/>
      <c r="Q25" s="474">
        <v>5750</v>
      </c>
      <c r="R25" s="475"/>
      <c r="S25" s="475"/>
      <c r="T25" s="475"/>
      <c r="U25" s="475"/>
      <c r="V25" s="514"/>
      <c r="W25" s="573"/>
      <c r="X25" s="561"/>
      <c r="Y25" s="562"/>
      <c r="Z25" s="473" t="s">
        <v>174</v>
      </c>
      <c r="AA25" s="453"/>
      <c r="AB25" s="453"/>
      <c r="AC25" s="453"/>
      <c r="AD25" s="453"/>
      <c r="AE25" s="453"/>
      <c r="AF25" s="453"/>
      <c r="AG25" s="454"/>
      <c r="AH25" s="474" t="s">
        <v>175</v>
      </c>
      <c r="AI25" s="475"/>
      <c r="AJ25" s="475"/>
      <c r="AK25" s="475"/>
      <c r="AL25" s="514"/>
      <c r="AM25" s="474" t="s">
        <v>176</v>
      </c>
      <c r="AN25" s="475"/>
      <c r="AO25" s="475"/>
      <c r="AP25" s="475"/>
      <c r="AQ25" s="475"/>
      <c r="AR25" s="514"/>
      <c r="AS25" s="474" t="s">
        <v>128</v>
      </c>
      <c r="AT25" s="475"/>
      <c r="AU25" s="475"/>
      <c r="AV25" s="475"/>
      <c r="AW25" s="475"/>
      <c r="AX25" s="476"/>
      <c r="AY25" s="383" t="s">
        <v>177</v>
      </c>
      <c r="AZ25" s="384"/>
      <c r="BA25" s="384"/>
      <c r="BB25" s="384"/>
      <c r="BC25" s="384"/>
      <c r="BD25" s="384"/>
      <c r="BE25" s="384"/>
      <c r="BF25" s="384"/>
      <c r="BG25" s="384"/>
      <c r="BH25" s="384"/>
      <c r="BI25" s="384"/>
      <c r="BJ25" s="384"/>
      <c r="BK25" s="384"/>
      <c r="BL25" s="384"/>
      <c r="BM25" s="385"/>
      <c r="BN25" s="386">
        <v>266796</v>
      </c>
      <c r="BO25" s="387"/>
      <c r="BP25" s="387"/>
      <c r="BQ25" s="387"/>
      <c r="BR25" s="387"/>
      <c r="BS25" s="387"/>
      <c r="BT25" s="387"/>
      <c r="BU25" s="388"/>
      <c r="BV25" s="386">
        <v>195083</v>
      </c>
      <c r="BW25" s="387"/>
      <c r="BX25" s="387"/>
      <c r="BY25" s="387"/>
      <c r="BZ25" s="387"/>
      <c r="CA25" s="387"/>
      <c r="CB25" s="387"/>
      <c r="CC25" s="388"/>
      <c r="CD25" s="195"/>
      <c r="CE25" s="530"/>
      <c r="CF25" s="530"/>
      <c r="CG25" s="530"/>
      <c r="CH25" s="530"/>
      <c r="CI25" s="530"/>
      <c r="CJ25" s="530"/>
      <c r="CK25" s="530"/>
      <c r="CL25" s="530"/>
      <c r="CM25" s="530"/>
      <c r="CN25" s="530"/>
      <c r="CO25" s="530"/>
      <c r="CP25" s="530"/>
      <c r="CQ25" s="530"/>
      <c r="CR25" s="530"/>
      <c r="CS25" s="531"/>
      <c r="CT25" s="420"/>
      <c r="CU25" s="421"/>
      <c r="CV25" s="421"/>
      <c r="CW25" s="421"/>
      <c r="CX25" s="421"/>
      <c r="CY25" s="421"/>
      <c r="CZ25" s="421"/>
      <c r="DA25" s="422"/>
      <c r="DB25" s="420"/>
      <c r="DC25" s="421"/>
      <c r="DD25" s="421"/>
      <c r="DE25" s="421"/>
      <c r="DF25" s="421"/>
      <c r="DG25" s="421"/>
      <c r="DH25" s="421"/>
      <c r="DI25" s="422"/>
    </row>
    <row r="26" spans="1:119" s="180" customFormat="1" ht="18.75" customHeight="1" x14ac:dyDescent="0.15">
      <c r="A26" s="181"/>
      <c r="B26" s="560"/>
      <c r="C26" s="561"/>
      <c r="D26" s="562"/>
      <c r="E26" s="473" t="s">
        <v>178</v>
      </c>
      <c r="F26" s="453"/>
      <c r="G26" s="453"/>
      <c r="H26" s="453"/>
      <c r="I26" s="453"/>
      <c r="J26" s="453"/>
      <c r="K26" s="454"/>
      <c r="L26" s="474">
        <v>1</v>
      </c>
      <c r="M26" s="475"/>
      <c r="N26" s="475"/>
      <c r="O26" s="475"/>
      <c r="P26" s="514"/>
      <c r="Q26" s="474">
        <v>5460</v>
      </c>
      <c r="R26" s="475"/>
      <c r="S26" s="475"/>
      <c r="T26" s="475"/>
      <c r="U26" s="475"/>
      <c r="V26" s="514"/>
      <c r="W26" s="573"/>
      <c r="X26" s="561"/>
      <c r="Y26" s="562"/>
      <c r="Z26" s="473" t="s">
        <v>179</v>
      </c>
      <c r="AA26" s="583"/>
      <c r="AB26" s="583"/>
      <c r="AC26" s="583"/>
      <c r="AD26" s="583"/>
      <c r="AE26" s="583"/>
      <c r="AF26" s="583"/>
      <c r="AG26" s="584"/>
      <c r="AH26" s="474">
        <v>4</v>
      </c>
      <c r="AI26" s="475"/>
      <c r="AJ26" s="475"/>
      <c r="AK26" s="475"/>
      <c r="AL26" s="514"/>
      <c r="AM26" s="474">
        <v>10304</v>
      </c>
      <c r="AN26" s="475"/>
      <c r="AO26" s="475"/>
      <c r="AP26" s="475"/>
      <c r="AQ26" s="475"/>
      <c r="AR26" s="514"/>
      <c r="AS26" s="474">
        <v>2576</v>
      </c>
      <c r="AT26" s="475"/>
      <c r="AU26" s="475"/>
      <c r="AV26" s="475"/>
      <c r="AW26" s="475"/>
      <c r="AX26" s="476"/>
      <c r="AY26" s="426" t="s">
        <v>180</v>
      </c>
      <c r="AZ26" s="427"/>
      <c r="BA26" s="427"/>
      <c r="BB26" s="427"/>
      <c r="BC26" s="427"/>
      <c r="BD26" s="427"/>
      <c r="BE26" s="427"/>
      <c r="BF26" s="427"/>
      <c r="BG26" s="427"/>
      <c r="BH26" s="427"/>
      <c r="BI26" s="427"/>
      <c r="BJ26" s="427"/>
      <c r="BK26" s="427"/>
      <c r="BL26" s="427"/>
      <c r="BM26" s="428"/>
      <c r="BN26" s="423" t="s">
        <v>181</v>
      </c>
      <c r="BO26" s="424"/>
      <c r="BP26" s="424"/>
      <c r="BQ26" s="424"/>
      <c r="BR26" s="424"/>
      <c r="BS26" s="424"/>
      <c r="BT26" s="424"/>
      <c r="BU26" s="425"/>
      <c r="BV26" s="423" t="s">
        <v>181</v>
      </c>
      <c r="BW26" s="424"/>
      <c r="BX26" s="424"/>
      <c r="BY26" s="424"/>
      <c r="BZ26" s="424"/>
      <c r="CA26" s="424"/>
      <c r="CB26" s="424"/>
      <c r="CC26" s="425"/>
      <c r="CD26" s="195"/>
      <c r="CE26" s="530"/>
      <c r="CF26" s="530"/>
      <c r="CG26" s="530"/>
      <c r="CH26" s="530"/>
      <c r="CI26" s="530"/>
      <c r="CJ26" s="530"/>
      <c r="CK26" s="530"/>
      <c r="CL26" s="530"/>
      <c r="CM26" s="530"/>
      <c r="CN26" s="530"/>
      <c r="CO26" s="530"/>
      <c r="CP26" s="530"/>
      <c r="CQ26" s="530"/>
      <c r="CR26" s="530"/>
      <c r="CS26" s="531"/>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181"/>
      <c r="B27" s="560"/>
      <c r="C27" s="561"/>
      <c r="D27" s="562"/>
      <c r="E27" s="473" t="s">
        <v>182</v>
      </c>
      <c r="F27" s="453"/>
      <c r="G27" s="453"/>
      <c r="H27" s="453"/>
      <c r="I27" s="453"/>
      <c r="J27" s="453"/>
      <c r="K27" s="454"/>
      <c r="L27" s="474">
        <v>1</v>
      </c>
      <c r="M27" s="475"/>
      <c r="N27" s="475"/>
      <c r="O27" s="475"/>
      <c r="P27" s="514"/>
      <c r="Q27" s="474">
        <v>2810</v>
      </c>
      <c r="R27" s="475"/>
      <c r="S27" s="475"/>
      <c r="T27" s="475"/>
      <c r="U27" s="475"/>
      <c r="V27" s="514"/>
      <c r="W27" s="573"/>
      <c r="X27" s="561"/>
      <c r="Y27" s="562"/>
      <c r="Z27" s="473" t="s">
        <v>183</v>
      </c>
      <c r="AA27" s="453"/>
      <c r="AB27" s="453"/>
      <c r="AC27" s="453"/>
      <c r="AD27" s="453"/>
      <c r="AE27" s="453"/>
      <c r="AF27" s="453"/>
      <c r="AG27" s="454"/>
      <c r="AH27" s="474" t="s">
        <v>181</v>
      </c>
      <c r="AI27" s="475"/>
      <c r="AJ27" s="475"/>
      <c r="AK27" s="475"/>
      <c r="AL27" s="514"/>
      <c r="AM27" s="474" t="s">
        <v>181</v>
      </c>
      <c r="AN27" s="475"/>
      <c r="AO27" s="475"/>
      <c r="AP27" s="475"/>
      <c r="AQ27" s="475"/>
      <c r="AR27" s="514"/>
      <c r="AS27" s="474" t="s">
        <v>181</v>
      </c>
      <c r="AT27" s="475"/>
      <c r="AU27" s="475"/>
      <c r="AV27" s="475"/>
      <c r="AW27" s="475"/>
      <c r="AX27" s="476"/>
      <c r="AY27" s="515" t="s">
        <v>184</v>
      </c>
      <c r="AZ27" s="516"/>
      <c r="BA27" s="516"/>
      <c r="BB27" s="516"/>
      <c r="BC27" s="516"/>
      <c r="BD27" s="516"/>
      <c r="BE27" s="516"/>
      <c r="BF27" s="516"/>
      <c r="BG27" s="516"/>
      <c r="BH27" s="516"/>
      <c r="BI27" s="516"/>
      <c r="BJ27" s="516"/>
      <c r="BK27" s="516"/>
      <c r="BL27" s="516"/>
      <c r="BM27" s="517"/>
      <c r="BN27" s="596">
        <v>169464</v>
      </c>
      <c r="BO27" s="597"/>
      <c r="BP27" s="597"/>
      <c r="BQ27" s="597"/>
      <c r="BR27" s="597"/>
      <c r="BS27" s="597"/>
      <c r="BT27" s="597"/>
      <c r="BU27" s="598"/>
      <c r="BV27" s="596">
        <v>169382</v>
      </c>
      <c r="BW27" s="597"/>
      <c r="BX27" s="597"/>
      <c r="BY27" s="597"/>
      <c r="BZ27" s="597"/>
      <c r="CA27" s="597"/>
      <c r="CB27" s="597"/>
      <c r="CC27" s="598"/>
      <c r="CD27" s="197"/>
      <c r="CE27" s="530"/>
      <c r="CF27" s="530"/>
      <c r="CG27" s="530"/>
      <c r="CH27" s="530"/>
      <c r="CI27" s="530"/>
      <c r="CJ27" s="530"/>
      <c r="CK27" s="530"/>
      <c r="CL27" s="530"/>
      <c r="CM27" s="530"/>
      <c r="CN27" s="530"/>
      <c r="CO27" s="530"/>
      <c r="CP27" s="530"/>
      <c r="CQ27" s="530"/>
      <c r="CR27" s="530"/>
      <c r="CS27" s="531"/>
      <c r="CT27" s="420"/>
      <c r="CU27" s="421"/>
      <c r="CV27" s="421"/>
      <c r="CW27" s="421"/>
      <c r="CX27" s="421"/>
      <c r="CY27" s="421"/>
      <c r="CZ27" s="421"/>
      <c r="DA27" s="422"/>
      <c r="DB27" s="420"/>
      <c r="DC27" s="421"/>
      <c r="DD27" s="421"/>
      <c r="DE27" s="421"/>
      <c r="DF27" s="421"/>
      <c r="DG27" s="421"/>
      <c r="DH27" s="421"/>
      <c r="DI27" s="422"/>
      <c r="DJ27" s="180"/>
      <c r="DK27" s="180"/>
      <c r="DL27" s="180"/>
      <c r="DM27" s="180"/>
      <c r="DN27" s="180"/>
      <c r="DO27" s="180"/>
    </row>
    <row r="28" spans="1:119" ht="18.75" customHeight="1" x14ac:dyDescent="0.15">
      <c r="A28" s="181"/>
      <c r="B28" s="560"/>
      <c r="C28" s="561"/>
      <c r="D28" s="562"/>
      <c r="E28" s="473" t="s">
        <v>185</v>
      </c>
      <c r="F28" s="453"/>
      <c r="G28" s="453"/>
      <c r="H28" s="453"/>
      <c r="I28" s="453"/>
      <c r="J28" s="453"/>
      <c r="K28" s="454"/>
      <c r="L28" s="474">
        <v>1</v>
      </c>
      <c r="M28" s="475"/>
      <c r="N28" s="475"/>
      <c r="O28" s="475"/>
      <c r="P28" s="514"/>
      <c r="Q28" s="474">
        <v>2320</v>
      </c>
      <c r="R28" s="475"/>
      <c r="S28" s="475"/>
      <c r="T28" s="475"/>
      <c r="U28" s="475"/>
      <c r="V28" s="514"/>
      <c r="W28" s="573"/>
      <c r="X28" s="561"/>
      <c r="Y28" s="562"/>
      <c r="Z28" s="473" t="s">
        <v>186</v>
      </c>
      <c r="AA28" s="453"/>
      <c r="AB28" s="453"/>
      <c r="AC28" s="453"/>
      <c r="AD28" s="453"/>
      <c r="AE28" s="453"/>
      <c r="AF28" s="453"/>
      <c r="AG28" s="454"/>
      <c r="AH28" s="474" t="s">
        <v>181</v>
      </c>
      <c r="AI28" s="475"/>
      <c r="AJ28" s="475"/>
      <c r="AK28" s="475"/>
      <c r="AL28" s="514"/>
      <c r="AM28" s="474" t="s">
        <v>187</v>
      </c>
      <c r="AN28" s="475"/>
      <c r="AO28" s="475"/>
      <c r="AP28" s="475"/>
      <c r="AQ28" s="475"/>
      <c r="AR28" s="514"/>
      <c r="AS28" s="474" t="s">
        <v>181</v>
      </c>
      <c r="AT28" s="475"/>
      <c r="AU28" s="475"/>
      <c r="AV28" s="475"/>
      <c r="AW28" s="475"/>
      <c r="AX28" s="476"/>
      <c r="AY28" s="599" t="s">
        <v>188</v>
      </c>
      <c r="AZ28" s="600"/>
      <c r="BA28" s="600"/>
      <c r="BB28" s="601"/>
      <c r="BC28" s="383" t="s">
        <v>48</v>
      </c>
      <c r="BD28" s="384"/>
      <c r="BE28" s="384"/>
      <c r="BF28" s="384"/>
      <c r="BG28" s="384"/>
      <c r="BH28" s="384"/>
      <c r="BI28" s="384"/>
      <c r="BJ28" s="384"/>
      <c r="BK28" s="384"/>
      <c r="BL28" s="384"/>
      <c r="BM28" s="385"/>
      <c r="BN28" s="386">
        <v>589334</v>
      </c>
      <c r="BO28" s="387"/>
      <c r="BP28" s="387"/>
      <c r="BQ28" s="387"/>
      <c r="BR28" s="387"/>
      <c r="BS28" s="387"/>
      <c r="BT28" s="387"/>
      <c r="BU28" s="388"/>
      <c r="BV28" s="386">
        <v>587801</v>
      </c>
      <c r="BW28" s="387"/>
      <c r="BX28" s="387"/>
      <c r="BY28" s="387"/>
      <c r="BZ28" s="387"/>
      <c r="CA28" s="387"/>
      <c r="CB28" s="387"/>
      <c r="CC28" s="388"/>
      <c r="CD28" s="195"/>
      <c r="CE28" s="530"/>
      <c r="CF28" s="530"/>
      <c r="CG28" s="530"/>
      <c r="CH28" s="530"/>
      <c r="CI28" s="530"/>
      <c r="CJ28" s="530"/>
      <c r="CK28" s="530"/>
      <c r="CL28" s="530"/>
      <c r="CM28" s="530"/>
      <c r="CN28" s="530"/>
      <c r="CO28" s="530"/>
      <c r="CP28" s="530"/>
      <c r="CQ28" s="530"/>
      <c r="CR28" s="530"/>
      <c r="CS28" s="531"/>
      <c r="CT28" s="420"/>
      <c r="CU28" s="421"/>
      <c r="CV28" s="421"/>
      <c r="CW28" s="421"/>
      <c r="CX28" s="421"/>
      <c r="CY28" s="421"/>
      <c r="CZ28" s="421"/>
      <c r="DA28" s="422"/>
      <c r="DB28" s="420"/>
      <c r="DC28" s="421"/>
      <c r="DD28" s="421"/>
      <c r="DE28" s="421"/>
      <c r="DF28" s="421"/>
      <c r="DG28" s="421"/>
      <c r="DH28" s="421"/>
      <c r="DI28" s="422"/>
      <c r="DJ28" s="180"/>
      <c r="DK28" s="180"/>
      <c r="DL28" s="180"/>
      <c r="DM28" s="180"/>
      <c r="DN28" s="180"/>
      <c r="DO28" s="180"/>
    </row>
    <row r="29" spans="1:119" ht="18.75" customHeight="1" x14ac:dyDescent="0.15">
      <c r="A29" s="181"/>
      <c r="B29" s="560"/>
      <c r="C29" s="561"/>
      <c r="D29" s="562"/>
      <c r="E29" s="473" t="s">
        <v>189</v>
      </c>
      <c r="F29" s="453"/>
      <c r="G29" s="453"/>
      <c r="H29" s="453"/>
      <c r="I29" s="453"/>
      <c r="J29" s="453"/>
      <c r="K29" s="454"/>
      <c r="L29" s="474">
        <v>12</v>
      </c>
      <c r="M29" s="475"/>
      <c r="N29" s="475"/>
      <c r="O29" s="475"/>
      <c r="P29" s="514"/>
      <c r="Q29" s="474">
        <v>2150</v>
      </c>
      <c r="R29" s="475"/>
      <c r="S29" s="475"/>
      <c r="T29" s="475"/>
      <c r="U29" s="475"/>
      <c r="V29" s="514"/>
      <c r="W29" s="574"/>
      <c r="X29" s="575"/>
      <c r="Y29" s="576"/>
      <c r="Z29" s="473" t="s">
        <v>190</v>
      </c>
      <c r="AA29" s="453"/>
      <c r="AB29" s="453"/>
      <c r="AC29" s="453"/>
      <c r="AD29" s="453"/>
      <c r="AE29" s="453"/>
      <c r="AF29" s="453"/>
      <c r="AG29" s="454"/>
      <c r="AH29" s="474">
        <v>89</v>
      </c>
      <c r="AI29" s="475"/>
      <c r="AJ29" s="475"/>
      <c r="AK29" s="475"/>
      <c r="AL29" s="514"/>
      <c r="AM29" s="474">
        <v>252315</v>
      </c>
      <c r="AN29" s="475"/>
      <c r="AO29" s="475"/>
      <c r="AP29" s="475"/>
      <c r="AQ29" s="475"/>
      <c r="AR29" s="514"/>
      <c r="AS29" s="474">
        <v>2835</v>
      </c>
      <c r="AT29" s="475"/>
      <c r="AU29" s="475"/>
      <c r="AV29" s="475"/>
      <c r="AW29" s="475"/>
      <c r="AX29" s="476"/>
      <c r="AY29" s="602"/>
      <c r="AZ29" s="603"/>
      <c r="BA29" s="603"/>
      <c r="BB29" s="604"/>
      <c r="BC29" s="457" t="s">
        <v>191</v>
      </c>
      <c r="BD29" s="458"/>
      <c r="BE29" s="458"/>
      <c r="BF29" s="458"/>
      <c r="BG29" s="458"/>
      <c r="BH29" s="458"/>
      <c r="BI29" s="458"/>
      <c r="BJ29" s="458"/>
      <c r="BK29" s="458"/>
      <c r="BL29" s="458"/>
      <c r="BM29" s="459"/>
      <c r="BN29" s="423">
        <v>273967</v>
      </c>
      <c r="BO29" s="424"/>
      <c r="BP29" s="424"/>
      <c r="BQ29" s="424"/>
      <c r="BR29" s="424"/>
      <c r="BS29" s="424"/>
      <c r="BT29" s="424"/>
      <c r="BU29" s="425"/>
      <c r="BV29" s="423">
        <v>273797</v>
      </c>
      <c r="BW29" s="424"/>
      <c r="BX29" s="424"/>
      <c r="BY29" s="424"/>
      <c r="BZ29" s="424"/>
      <c r="CA29" s="424"/>
      <c r="CB29" s="424"/>
      <c r="CC29" s="425"/>
      <c r="CD29" s="197"/>
      <c r="CE29" s="530"/>
      <c r="CF29" s="530"/>
      <c r="CG29" s="530"/>
      <c r="CH29" s="530"/>
      <c r="CI29" s="530"/>
      <c r="CJ29" s="530"/>
      <c r="CK29" s="530"/>
      <c r="CL29" s="530"/>
      <c r="CM29" s="530"/>
      <c r="CN29" s="530"/>
      <c r="CO29" s="530"/>
      <c r="CP29" s="530"/>
      <c r="CQ29" s="530"/>
      <c r="CR29" s="530"/>
      <c r="CS29" s="531"/>
      <c r="CT29" s="420"/>
      <c r="CU29" s="421"/>
      <c r="CV29" s="421"/>
      <c r="CW29" s="421"/>
      <c r="CX29" s="421"/>
      <c r="CY29" s="421"/>
      <c r="CZ29" s="421"/>
      <c r="DA29" s="422"/>
      <c r="DB29" s="420"/>
      <c r="DC29" s="421"/>
      <c r="DD29" s="421"/>
      <c r="DE29" s="421"/>
      <c r="DF29" s="421"/>
      <c r="DG29" s="421"/>
      <c r="DH29" s="421"/>
      <c r="DI29" s="422"/>
      <c r="DJ29" s="180"/>
      <c r="DK29" s="180"/>
      <c r="DL29" s="180"/>
      <c r="DM29" s="180"/>
      <c r="DN29" s="180"/>
      <c r="DO29" s="180"/>
    </row>
    <row r="30" spans="1:119" ht="18.75" customHeight="1" thickBot="1" x14ac:dyDescent="0.2">
      <c r="A30" s="181"/>
      <c r="B30" s="563"/>
      <c r="C30" s="564"/>
      <c r="D30" s="565"/>
      <c r="E30" s="477"/>
      <c r="F30" s="478"/>
      <c r="G30" s="478"/>
      <c r="H30" s="478"/>
      <c r="I30" s="478"/>
      <c r="J30" s="478"/>
      <c r="K30" s="479"/>
      <c r="L30" s="577"/>
      <c r="M30" s="578"/>
      <c r="N30" s="578"/>
      <c r="O30" s="578"/>
      <c r="P30" s="579"/>
      <c r="Q30" s="577"/>
      <c r="R30" s="578"/>
      <c r="S30" s="578"/>
      <c r="T30" s="578"/>
      <c r="U30" s="578"/>
      <c r="V30" s="579"/>
      <c r="W30" s="580" t="s">
        <v>192</v>
      </c>
      <c r="X30" s="581"/>
      <c r="Y30" s="581"/>
      <c r="Z30" s="581"/>
      <c r="AA30" s="581"/>
      <c r="AB30" s="581"/>
      <c r="AC30" s="581"/>
      <c r="AD30" s="581"/>
      <c r="AE30" s="581"/>
      <c r="AF30" s="581"/>
      <c r="AG30" s="582"/>
      <c r="AH30" s="539">
        <v>96.6</v>
      </c>
      <c r="AI30" s="540"/>
      <c r="AJ30" s="540"/>
      <c r="AK30" s="540"/>
      <c r="AL30" s="540"/>
      <c r="AM30" s="540"/>
      <c r="AN30" s="540"/>
      <c r="AO30" s="540"/>
      <c r="AP30" s="540"/>
      <c r="AQ30" s="540"/>
      <c r="AR30" s="540"/>
      <c r="AS30" s="540"/>
      <c r="AT30" s="540"/>
      <c r="AU30" s="540"/>
      <c r="AV30" s="540"/>
      <c r="AW30" s="540"/>
      <c r="AX30" s="542"/>
      <c r="AY30" s="605"/>
      <c r="AZ30" s="606"/>
      <c r="BA30" s="606"/>
      <c r="BB30" s="607"/>
      <c r="BC30" s="593" t="s">
        <v>50</v>
      </c>
      <c r="BD30" s="594"/>
      <c r="BE30" s="594"/>
      <c r="BF30" s="594"/>
      <c r="BG30" s="594"/>
      <c r="BH30" s="594"/>
      <c r="BI30" s="594"/>
      <c r="BJ30" s="594"/>
      <c r="BK30" s="594"/>
      <c r="BL30" s="594"/>
      <c r="BM30" s="595"/>
      <c r="BN30" s="596">
        <v>2590486</v>
      </c>
      <c r="BO30" s="597"/>
      <c r="BP30" s="597"/>
      <c r="BQ30" s="597"/>
      <c r="BR30" s="597"/>
      <c r="BS30" s="597"/>
      <c r="BT30" s="597"/>
      <c r="BU30" s="598"/>
      <c r="BV30" s="596">
        <v>2295100</v>
      </c>
      <c r="BW30" s="597"/>
      <c r="BX30" s="597"/>
      <c r="BY30" s="597"/>
      <c r="BZ30" s="597"/>
      <c r="CA30" s="597"/>
      <c r="CB30" s="597"/>
      <c r="CC30" s="598"/>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193</v>
      </c>
      <c r="D32" s="208"/>
      <c r="E32" s="208"/>
      <c r="F32" s="205"/>
      <c r="G32" s="205"/>
      <c r="H32" s="205"/>
      <c r="I32" s="205"/>
      <c r="J32" s="205"/>
      <c r="K32" s="205"/>
      <c r="L32" s="205"/>
      <c r="M32" s="205"/>
      <c r="N32" s="205"/>
      <c r="O32" s="205"/>
      <c r="P32" s="205"/>
      <c r="Q32" s="205"/>
      <c r="R32" s="205"/>
      <c r="S32" s="205"/>
      <c r="T32" s="205"/>
      <c r="U32" s="205" t="s">
        <v>194</v>
      </c>
      <c r="V32" s="205"/>
      <c r="W32" s="205"/>
      <c r="X32" s="205"/>
      <c r="Y32" s="205"/>
      <c r="Z32" s="205"/>
      <c r="AA32" s="205"/>
      <c r="AB32" s="205"/>
      <c r="AC32" s="205"/>
      <c r="AD32" s="205"/>
      <c r="AE32" s="205"/>
      <c r="AF32" s="205"/>
      <c r="AG32" s="205"/>
      <c r="AH32" s="205"/>
      <c r="AI32" s="205"/>
      <c r="AJ32" s="205"/>
      <c r="AK32" s="205"/>
      <c r="AL32" s="205"/>
      <c r="AM32" s="209" t="s">
        <v>195</v>
      </c>
      <c r="AN32" s="205"/>
      <c r="AO32" s="205"/>
      <c r="AP32" s="205"/>
      <c r="AQ32" s="205"/>
      <c r="AR32" s="205"/>
      <c r="AS32" s="209"/>
      <c r="AT32" s="209"/>
      <c r="AU32" s="209"/>
      <c r="AV32" s="209"/>
      <c r="AW32" s="209"/>
      <c r="AX32" s="209"/>
      <c r="AY32" s="209"/>
      <c r="AZ32" s="209"/>
      <c r="BA32" s="209"/>
      <c r="BB32" s="205"/>
      <c r="BC32" s="209"/>
      <c r="BD32" s="205"/>
      <c r="BE32" s="209" t="s">
        <v>196</v>
      </c>
      <c r="BF32" s="205"/>
      <c r="BG32" s="205"/>
      <c r="BH32" s="205"/>
      <c r="BI32" s="205"/>
      <c r="BJ32" s="209"/>
      <c r="BK32" s="209"/>
      <c r="BL32" s="209"/>
      <c r="BM32" s="209"/>
      <c r="BN32" s="209"/>
      <c r="BO32" s="209"/>
      <c r="BP32" s="209"/>
      <c r="BQ32" s="209"/>
      <c r="BR32" s="205"/>
      <c r="BS32" s="205"/>
      <c r="BT32" s="205"/>
      <c r="BU32" s="205"/>
      <c r="BV32" s="205"/>
      <c r="BW32" s="205" t="s">
        <v>197</v>
      </c>
      <c r="BX32" s="205"/>
      <c r="BY32" s="205"/>
      <c r="BZ32" s="205"/>
      <c r="CA32" s="205"/>
      <c r="CB32" s="209"/>
      <c r="CC32" s="209"/>
      <c r="CD32" s="209"/>
      <c r="CE32" s="209"/>
      <c r="CF32" s="209"/>
      <c r="CG32" s="209"/>
      <c r="CH32" s="209"/>
      <c r="CI32" s="209"/>
      <c r="CJ32" s="209"/>
      <c r="CK32" s="209"/>
      <c r="CL32" s="209"/>
      <c r="CM32" s="209"/>
      <c r="CN32" s="209"/>
      <c r="CO32" s="209" t="s">
        <v>198</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47" t="s">
        <v>199</v>
      </c>
      <c r="D33" s="447"/>
      <c r="E33" s="412" t="s">
        <v>200</v>
      </c>
      <c r="F33" s="412"/>
      <c r="G33" s="412"/>
      <c r="H33" s="412"/>
      <c r="I33" s="412"/>
      <c r="J33" s="412"/>
      <c r="K33" s="412"/>
      <c r="L33" s="412"/>
      <c r="M33" s="412"/>
      <c r="N33" s="412"/>
      <c r="O33" s="412"/>
      <c r="P33" s="412"/>
      <c r="Q33" s="412"/>
      <c r="R33" s="412"/>
      <c r="S33" s="412"/>
      <c r="T33" s="210"/>
      <c r="U33" s="447" t="s">
        <v>199</v>
      </c>
      <c r="V33" s="447"/>
      <c r="W33" s="412" t="s">
        <v>201</v>
      </c>
      <c r="X33" s="412"/>
      <c r="Y33" s="412"/>
      <c r="Z33" s="412"/>
      <c r="AA33" s="412"/>
      <c r="AB33" s="412"/>
      <c r="AC33" s="412"/>
      <c r="AD33" s="412"/>
      <c r="AE33" s="412"/>
      <c r="AF33" s="412"/>
      <c r="AG33" s="412"/>
      <c r="AH33" s="412"/>
      <c r="AI33" s="412"/>
      <c r="AJ33" s="412"/>
      <c r="AK33" s="412"/>
      <c r="AL33" s="210"/>
      <c r="AM33" s="447" t="s">
        <v>202</v>
      </c>
      <c r="AN33" s="447"/>
      <c r="AO33" s="412" t="s">
        <v>203</v>
      </c>
      <c r="AP33" s="412"/>
      <c r="AQ33" s="412"/>
      <c r="AR33" s="412"/>
      <c r="AS33" s="412"/>
      <c r="AT33" s="412"/>
      <c r="AU33" s="412"/>
      <c r="AV33" s="412"/>
      <c r="AW33" s="412"/>
      <c r="AX33" s="412"/>
      <c r="AY33" s="412"/>
      <c r="AZ33" s="412"/>
      <c r="BA33" s="412"/>
      <c r="BB33" s="412"/>
      <c r="BC33" s="412"/>
      <c r="BD33" s="211"/>
      <c r="BE33" s="412" t="s">
        <v>204</v>
      </c>
      <c r="BF33" s="412"/>
      <c r="BG33" s="412" t="s">
        <v>205</v>
      </c>
      <c r="BH33" s="412"/>
      <c r="BI33" s="412"/>
      <c r="BJ33" s="412"/>
      <c r="BK33" s="412"/>
      <c r="BL33" s="412"/>
      <c r="BM33" s="412"/>
      <c r="BN33" s="412"/>
      <c r="BO33" s="412"/>
      <c r="BP33" s="412"/>
      <c r="BQ33" s="412"/>
      <c r="BR33" s="412"/>
      <c r="BS33" s="412"/>
      <c r="BT33" s="412"/>
      <c r="BU33" s="412"/>
      <c r="BV33" s="211"/>
      <c r="BW33" s="447" t="s">
        <v>204</v>
      </c>
      <c r="BX33" s="447"/>
      <c r="BY33" s="412" t="s">
        <v>206</v>
      </c>
      <c r="BZ33" s="412"/>
      <c r="CA33" s="412"/>
      <c r="CB33" s="412"/>
      <c r="CC33" s="412"/>
      <c r="CD33" s="412"/>
      <c r="CE33" s="412"/>
      <c r="CF33" s="412"/>
      <c r="CG33" s="412"/>
      <c r="CH33" s="412"/>
      <c r="CI33" s="412"/>
      <c r="CJ33" s="412"/>
      <c r="CK33" s="412"/>
      <c r="CL33" s="412"/>
      <c r="CM33" s="412"/>
      <c r="CN33" s="210"/>
      <c r="CO33" s="447" t="s">
        <v>199</v>
      </c>
      <c r="CP33" s="447"/>
      <c r="CQ33" s="412" t="s">
        <v>207</v>
      </c>
      <c r="CR33" s="412"/>
      <c r="CS33" s="412"/>
      <c r="CT33" s="412"/>
      <c r="CU33" s="412"/>
      <c r="CV33" s="412"/>
      <c r="CW33" s="412"/>
      <c r="CX33" s="412"/>
      <c r="CY33" s="412"/>
      <c r="CZ33" s="412"/>
      <c r="DA33" s="412"/>
      <c r="DB33" s="412"/>
      <c r="DC33" s="412"/>
      <c r="DD33" s="412"/>
      <c r="DE33" s="412"/>
      <c r="DF33" s="210"/>
      <c r="DG33" s="608" t="s">
        <v>208</v>
      </c>
      <c r="DH33" s="608"/>
      <c r="DI33" s="212"/>
      <c r="DJ33" s="180"/>
      <c r="DK33" s="180"/>
      <c r="DL33" s="180"/>
      <c r="DM33" s="180"/>
      <c r="DN33" s="180"/>
      <c r="DO33" s="180"/>
    </row>
    <row r="34" spans="1:119" ht="32.25" customHeight="1" x14ac:dyDescent="0.15">
      <c r="A34" s="181"/>
      <c r="B34" s="207"/>
      <c r="C34" s="609">
        <f>IF(E34="","",1)</f>
        <v>1</v>
      </c>
      <c r="D34" s="609"/>
      <c r="E34" s="610" t="str">
        <f>IF('各会計、関係団体の財政状況及び健全化判断比率'!B7="","",'各会計、関係団体の財政状況及び健全化判断比率'!B7)</f>
        <v>一般会計</v>
      </c>
      <c r="F34" s="610"/>
      <c r="G34" s="610"/>
      <c r="H34" s="610"/>
      <c r="I34" s="610"/>
      <c r="J34" s="610"/>
      <c r="K34" s="610"/>
      <c r="L34" s="610"/>
      <c r="M34" s="610"/>
      <c r="N34" s="610"/>
      <c r="O34" s="610"/>
      <c r="P34" s="610"/>
      <c r="Q34" s="610"/>
      <c r="R34" s="610"/>
      <c r="S34" s="610"/>
      <c r="T34" s="208"/>
      <c r="U34" s="609">
        <f>IF(W34="","",MAX(C34:D43)+1)</f>
        <v>2</v>
      </c>
      <c r="V34" s="609"/>
      <c r="W34" s="610" t="str">
        <f>IF('各会計、関係団体の財政状況及び健全化判断比率'!B28="","",'各会計、関係団体の財政状況及び健全化判断比率'!B28)</f>
        <v>国民健康保険事業特別会計</v>
      </c>
      <c r="X34" s="610"/>
      <c r="Y34" s="610"/>
      <c r="Z34" s="610"/>
      <c r="AA34" s="610"/>
      <c r="AB34" s="610"/>
      <c r="AC34" s="610"/>
      <c r="AD34" s="610"/>
      <c r="AE34" s="610"/>
      <c r="AF34" s="610"/>
      <c r="AG34" s="610"/>
      <c r="AH34" s="610"/>
      <c r="AI34" s="610"/>
      <c r="AJ34" s="610"/>
      <c r="AK34" s="610"/>
      <c r="AL34" s="208"/>
      <c r="AM34" s="609">
        <f>IF(AO34="","",MAX(C34:D43,U34:V43)+1)</f>
        <v>5</v>
      </c>
      <c r="AN34" s="609"/>
      <c r="AO34" s="610" t="str">
        <f>IF('各会計、関係団体の財政状況及び健全化判断比率'!B31="","",'各会計、関係団体の財政状況及び健全化判断比率'!B31)</f>
        <v>上水道事業会計</v>
      </c>
      <c r="AP34" s="610"/>
      <c r="AQ34" s="610"/>
      <c r="AR34" s="610"/>
      <c r="AS34" s="610"/>
      <c r="AT34" s="610"/>
      <c r="AU34" s="610"/>
      <c r="AV34" s="610"/>
      <c r="AW34" s="610"/>
      <c r="AX34" s="610"/>
      <c r="AY34" s="610"/>
      <c r="AZ34" s="610"/>
      <c r="BA34" s="610"/>
      <c r="BB34" s="610"/>
      <c r="BC34" s="610"/>
      <c r="BD34" s="208"/>
      <c r="BE34" s="609">
        <f>IF(BG34="","",MAX(C34:D43,U34:V43,AM34:AN43)+1)</f>
        <v>7</v>
      </c>
      <c r="BF34" s="609"/>
      <c r="BG34" s="610" t="str">
        <f>IF('各会計、関係団体の財政状況及び健全化判断比率'!B33="","",'各会計、関係団体の財政状況及び健全化判断比率'!B33)</f>
        <v>公共下水道事業特別会計</v>
      </c>
      <c r="BH34" s="610"/>
      <c r="BI34" s="610"/>
      <c r="BJ34" s="610"/>
      <c r="BK34" s="610"/>
      <c r="BL34" s="610"/>
      <c r="BM34" s="610"/>
      <c r="BN34" s="610"/>
      <c r="BO34" s="610"/>
      <c r="BP34" s="610"/>
      <c r="BQ34" s="610"/>
      <c r="BR34" s="610"/>
      <c r="BS34" s="610"/>
      <c r="BT34" s="610"/>
      <c r="BU34" s="610"/>
      <c r="BV34" s="208"/>
      <c r="BW34" s="609">
        <f>IF(BY34="","",MAX(C34:D43,U34:V43,AM34:AN43,BE34:BF43)+1)</f>
        <v>8</v>
      </c>
      <c r="BX34" s="609"/>
      <c r="BY34" s="610" t="str">
        <f>IF('各会計、関係団体の財政状況及び健全化判断比率'!B68="","",'各会計、関係団体の財政状況及び健全化判断比率'!B68)</f>
        <v>東彼地区保健福祉組合（一般会計）</v>
      </c>
      <c r="BZ34" s="610"/>
      <c r="CA34" s="610"/>
      <c r="CB34" s="610"/>
      <c r="CC34" s="610"/>
      <c r="CD34" s="610"/>
      <c r="CE34" s="610"/>
      <c r="CF34" s="610"/>
      <c r="CG34" s="610"/>
      <c r="CH34" s="610"/>
      <c r="CI34" s="610"/>
      <c r="CJ34" s="610"/>
      <c r="CK34" s="610"/>
      <c r="CL34" s="610"/>
      <c r="CM34" s="610"/>
      <c r="CN34" s="208"/>
      <c r="CO34" s="609" t="str">
        <f>IF(CQ34="","",MAX(C34:D43,U34:V43,AM34:AN43,BE34:BF43,BW34:BX43)+1)</f>
        <v/>
      </c>
      <c r="CP34" s="609"/>
      <c r="CQ34" s="610" t="str">
        <f>IF('各会計、関係団体の財政状況及び健全化判断比率'!BS7="","",'各会計、関係団体の財政状況及び健全化判断比率'!BS7)</f>
        <v/>
      </c>
      <c r="CR34" s="610"/>
      <c r="CS34" s="610"/>
      <c r="CT34" s="610"/>
      <c r="CU34" s="610"/>
      <c r="CV34" s="610"/>
      <c r="CW34" s="610"/>
      <c r="CX34" s="610"/>
      <c r="CY34" s="610"/>
      <c r="CZ34" s="610"/>
      <c r="DA34" s="610"/>
      <c r="DB34" s="610"/>
      <c r="DC34" s="610"/>
      <c r="DD34" s="610"/>
      <c r="DE34" s="610"/>
      <c r="DF34" s="205"/>
      <c r="DG34" s="611" t="str">
        <f>IF('各会計、関係団体の財政状況及び健全化判断比率'!BR7="","",'各会計、関係団体の財政状況及び健全化判断比率'!BR7)</f>
        <v/>
      </c>
      <c r="DH34" s="611"/>
      <c r="DI34" s="212"/>
      <c r="DJ34" s="180"/>
      <c r="DK34" s="180"/>
      <c r="DL34" s="180"/>
      <c r="DM34" s="180"/>
      <c r="DN34" s="180"/>
      <c r="DO34" s="180"/>
    </row>
    <row r="35" spans="1:119" ht="32.25" customHeight="1" x14ac:dyDescent="0.15">
      <c r="A35" s="181"/>
      <c r="B35" s="207"/>
      <c r="C35" s="609" t="str">
        <f>IF(E35="","",C34+1)</f>
        <v/>
      </c>
      <c r="D35" s="609"/>
      <c r="E35" s="610" t="str">
        <f>IF('各会計、関係団体の財政状況及び健全化判断比率'!B8="","",'各会計、関係団体の財政状況及び健全化判断比率'!B8)</f>
        <v/>
      </c>
      <c r="F35" s="610"/>
      <c r="G35" s="610"/>
      <c r="H35" s="610"/>
      <c r="I35" s="610"/>
      <c r="J35" s="610"/>
      <c r="K35" s="610"/>
      <c r="L35" s="610"/>
      <c r="M35" s="610"/>
      <c r="N35" s="610"/>
      <c r="O35" s="610"/>
      <c r="P35" s="610"/>
      <c r="Q35" s="610"/>
      <c r="R35" s="610"/>
      <c r="S35" s="610"/>
      <c r="T35" s="208"/>
      <c r="U35" s="609">
        <f>IF(W35="","",U34+1)</f>
        <v>3</v>
      </c>
      <c r="V35" s="609"/>
      <c r="W35" s="610" t="str">
        <f>IF('各会計、関係団体の財政状況及び健全化判断比率'!B29="","",'各会計、関係団体の財政状況及び健全化判断比率'!B29)</f>
        <v>介護保険事業特別会計</v>
      </c>
      <c r="X35" s="610"/>
      <c r="Y35" s="610"/>
      <c r="Z35" s="610"/>
      <c r="AA35" s="610"/>
      <c r="AB35" s="610"/>
      <c r="AC35" s="610"/>
      <c r="AD35" s="610"/>
      <c r="AE35" s="610"/>
      <c r="AF35" s="610"/>
      <c r="AG35" s="610"/>
      <c r="AH35" s="610"/>
      <c r="AI35" s="610"/>
      <c r="AJ35" s="610"/>
      <c r="AK35" s="610"/>
      <c r="AL35" s="208"/>
      <c r="AM35" s="609">
        <f t="shared" ref="AM35:AM43" si="0">IF(AO35="","",AM34+1)</f>
        <v>6</v>
      </c>
      <c r="AN35" s="609"/>
      <c r="AO35" s="610" t="str">
        <f>IF('各会計、関係団体の財政状況及び健全化判断比率'!B32="","",'各会計、関係団体の財政状況及び健全化判断比率'!B32)</f>
        <v>工業用水道事業会計</v>
      </c>
      <c r="AP35" s="610"/>
      <c r="AQ35" s="610"/>
      <c r="AR35" s="610"/>
      <c r="AS35" s="610"/>
      <c r="AT35" s="610"/>
      <c r="AU35" s="610"/>
      <c r="AV35" s="610"/>
      <c r="AW35" s="610"/>
      <c r="AX35" s="610"/>
      <c r="AY35" s="610"/>
      <c r="AZ35" s="610"/>
      <c r="BA35" s="610"/>
      <c r="BB35" s="610"/>
      <c r="BC35" s="610"/>
      <c r="BD35" s="208"/>
      <c r="BE35" s="609" t="str">
        <f t="shared" ref="BE35:BE43" si="1">IF(BG35="","",BE34+1)</f>
        <v/>
      </c>
      <c r="BF35" s="609"/>
      <c r="BG35" s="610"/>
      <c r="BH35" s="610"/>
      <c r="BI35" s="610"/>
      <c r="BJ35" s="610"/>
      <c r="BK35" s="610"/>
      <c r="BL35" s="610"/>
      <c r="BM35" s="610"/>
      <c r="BN35" s="610"/>
      <c r="BO35" s="610"/>
      <c r="BP35" s="610"/>
      <c r="BQ35" s="610"/>
      <c r="BR35" s="610"/>
      <c r="BS35" s="610"/>
      <c r="BT35" s="610"/>
      <c r="BU35" s="610"/>
      <c r="BV35" s="208"/>
      <c r="BW35" s="609">
        <f t="shared" ref="BW35:BW43" si="2">IF(BY35="","",BW34+1)</f>
        <v>9</v>
      </c>
      <c r="BX35" s="609"/>
      <c r="BY35" s="610" t="str">
        <f>IF('各会計、関係団体の財政状況及び健全化判断比率'!B69="","",'各会計、関係団体の財政状況及び健全化判断比率'!B69)</f>
        <v>　　〃　　介護保険会計（サービス認定）</v>
      </c>
      <c r="BZ35" s="610"/>
      <c r="CA35" s="610"/>
      <c r="CB35" s="610"/>
      <c r="CC35" s="610"/>
      <c r="CD35" s="610"/>
      <c r="CE35" s="610"/>
      <c r="CF35" s="610"/>
      <c r="CG35" s="610"/>
      <c r="CH35" s="610"/>
      <c r="CI35" s="610"/>
      <c r="CJ35" s="610"/>
      <c r="CK35" s="610"/>
      <c r="CL35" s="610"/>
      <c r="CM35" s="610"/>
      <c r="CN35" s="208"/>
      <c r="CO35" s="609" t="str">
        <f t="shared" ref="CO35:CO43" si="3">IF(CQ35="","",CO34+1)</f>
        <v/>
      </c>
      <c r="CP35" s="609"/>
      <c r="CQ35" s="610" t="str">
        <f>IF('各会計、関係団体の財政状況及び健全化判断比率'!BS8="","",'各会計、関係団体の財政状況及び健全化判断比率'!BS8)</f>
        <v/>
      </c>
      <c r="CR35" s="610"/>
      <c r="CS35" s="610"/>
      <c r="CT35" s="610"/>
      <c r="CU35" s="610"/>
      <c r="CV35" s="610"/>
      <c r="CW35" s="610"/>
      <c r="CX35" s="610"/>
      <c r="CY35" s="610"/>
      <c r="CZ35" s="610"/>
      <c r="DA35" s="610"/>
      <c r="DB35" s="610"/>
      <c r="DC35" s="610"/>
      <c r="DD35" s="610"/>
      <c r="DE35" s="610"/>
      <c r="DF35" s="205"/>
      <c r="DG35" s="611" t="str">
        <f>IF('各会計、関係団体の財政状況及び健全化判断比率'!BR8="","",'各会計、関係団体の財政状況及び健全化判断比率'!BR8)</f>
        <v/>
      </c>
      <c r="DH35" s="611"/>
      <c r="DI35" s="212"/>
      <c r="DJ35" s="180"/>
      <c r="DK35" s="180"/>
      <c r="DL35" s="180"/>
      <c r="DM35" s="180"/>
      <c r="DN35" s="180"/>
      <c r="DO35" s="180"/>
    </row>
    <row r="36" spans="1:119" ht="32.25" customHeight="1" x14ac:dyDescent="0.15">
      <c r="A36" s="181"/>
      <c r="B36" s="207"/>
      <c r="C36" s="609" t="str">
        <f>IF(E36="","",C35+1)</f>
        <v/>
      </c>
      <c r="D36" s="609"/>
      <c r="E36" s="610" t="str">
        <f>IF('各会計、関係団体の財政状況及び健全化判断比率'!B9="","",'各会計、関係団体の財政状況及び健全化判断比率'!B9)</f>
        <v/>
      </c>
      <c r="F36" s="610"/>
      <c r="G36" s="610"/>
      <c r="H36" s="610"/>
      <c r="I36" s="610"/>
      <c r="J36" s="610"/>
      <c r="K36" s="610"/>
      <c r="L36" s="610"/>
      <c r="M36" s="610"/>
      <c r="N36" s="610"/>
      <c r="O36" s="610"/>
      <c r="P36" s="610"/>
      <c r="Q36" s="610"/>
      <c r="R36" s="610"/>
      <c r="S36" s="610"/>
      <c r="T36" s="208"/>
      <c r="U36" s="609">
        <f t="shared" ref="U36:U43" si="4">IF(W36="","",U35+1)</f>
        <v>4</v>
      </c>
      <c r="V36" s="609"/>
      <c r="W36" s="610" t="str">
        <f>IF('各会計、関係団体の財政状況及び健全化判断比率'!B30="","",'各会計、関係団体の財政状況及び健全化判断比率'!B30)</f>
        <v>後期高齢者医療特別会計</v>
      </c>
      <c r="X36" s="610"/>
      <c r="Y36" s="610"/>
      <c r="Z36" s="610"/>
      <c r="AA36" s="610"/>
      <c r="AB36" s="610"/>
      <c r="AC36" s="610"/>
      <c r="AD36" s="610"/>
      <c r="AE36" s="610"/>
      <c r="AF36" s="610"/>
      <c r="AG36" s="610"/>
      <c r="AH36" s="610"/>
      <c r="AI36" s="610"/>
      <c r="AJ36" s="610"/>
      <c r="AK36" s="610"/>
      <c r="AL36" s="208"/>
      <c r="AM36" s="609" t="str">
        <f t="shared" si="0"/>
        <v/>
      </c>
      <c r="AN36" s="609"/>
      <c r="AO36" s="610"/>
      <c r="AP36" s="610"/>
      <c r="AQ36" s="610"/>
      <c r="AR36" s="610"/>
      <c r="AS36" s="610"/>
      <c r="AT36" s="610"/>
      <c r="AU36" s="610"/>
      <c r="AV36" s="610"/>
      <c r="AW36" s="610"/>
      <c r="AX36" s="610"/>
      <c r="AY36" s="610"/>
      <c r="AZ36" s="610"/>
      <c r="BA36" s="610"/>
      <c r="BB36" s="610"/>
      <c r="BC36" s="610"/>
      <c r="BD36" s="208"/>
      <c r="BE36" s="609" t="str">
        <f t="shared" si="1"/>
        <v/>
      </c>
      <c r="BF36" s="609"/>
      <c r="BG36" s="610"/>
      <c r="BH36" s="610"/>
      <c r="BI36" s="610"/>
      <c r="BJ36" s="610"/>
      <c r="BK36" s="610"/>
      <c r="BL36" s="610"/>
      <c r="BM36" s="610"/>
      <c r="BN36" s="610"/>
      <c r="BO36" s="610"/>
      <c r="BP36" s="610"/>
      <c r="BQ36" s="610"/>
      <c r="BR36" s="610"/>
      <c r="BS36" s="610"/>
      <c r="BT36" s="610"/>
      <c r="BU36" s="610"/>
      <c r="BV36" s="208"/>
      <c r="BW36" s="609">
        <f t="shared" si="2"/>
        <v>10</v>
      </c>
      <c r="BX36" s="609"/>
      <c r="BY36" s="610" t="str">
        <f>IF('各会計、関係団体の財政状況及び健全化判断比率'!B70="","",'各会計、関係団体の財政状況及び健全化判断比率'!B70)</f>
        <v>長崎県市町村総合事務組合（一般会計）</v>
      </c>
      <c r="BZ36" s="610"/>
      <c r="CA36" s="610"/>
      <c r="CB36" s="610"/>
      <c r="CC36" s="610"/>
      <c r="CD36" s="610"/>
      <c r="CE36" s="610"/>
      <c r="CF36" s="610"/>
      <c r="CG36" s="610"/>
      <c r="CH36" s="610"/>
      <c r="CI36" s="610"/>
      <c r="CJ36" s="610"/>
      <c r="CK36" s="610"/>
      <c r="CL36" s="610"/>
      <c r="CM36" s="610"/>
      <c r="CN36" s="208"/>
      <c r="CO36" s="609" t="str">
        <f t="shared" si="3"/>
        <v/>
      </c>
      <c r="CP36" s="609"/>
      <c r="CQ36" s="610" t="str">
        <f>IF('各会計、関係団体の財政状況及び健全化判断比率'!BS9="","",'各会計、関係団体の財政状況及び健全化判断比率'!BS9)</f>
        <v/>
      </c>
      <c r="CR36" s="610"/>
      <c r="CS36" s="610"/>
      <c r="CT36" s="610"/>
      <c r="CU36" s="610"/>
      <c r="CV36" s="610"/>
      <c r="CW36" s="610"/>
      <c r="CX36" s="610"/>
      <c r="CY36" s="610"/>
      <c r="CZ36" s="610"/>
      <c r="DA36" s="610"/>
      <c r="DB36" s="610"/>
      <c r="DC36" s="610"/>
      <c r="DD36" s="610"/>
      <c r="DE36" s="610"/>
      <c r="DF36" s="205"/>
      <c r="DG36" s="611" t="str">
        <f>IF('各会計、関係団体の財政状況及び健全化判断比率'!BR9="","",'各会計、関係団体の財政状況及び健全化判断比率'!BR9)</f>
        <v/>
      </c>
      <c r="DH36" s="611"/>
      <c r="DI36" s="212"/>
      <c r="DJ36" s="180"/>
      <c r="DK36" s="180"/>
      <c r="DL36" s="180"/>
      <c r="DM36" s="180"/>
      <c r="DN36" s="180"/>
      <c r="DO36" s="180"/>
    </row>
    <row r="37" spans="1:119" ht="32.25" customHeight="1" x14ac:dyDescent="0.15">
      <c r="A37" s="181"/>
      <c r="B37" s="207"/>
      <c r="C37" s="609" t="str">
        <f>IF(E37="","",C36+1)</f>
        <v/>
      </c>
      <c r="D37" s="609"/>
      <c r="E37" s="610" t="str">
        <f>IF('各会計、関係団体の財政状況及び健全化判断比率'!B10="","",'各会計、関係団体の財政状況及び健全化判断比率'!B10)</f>
        <v/>
      </c>
      <c r="F37" s="610"/>
      <c r="G37" s="610"/>
      <c r="H37" s="610"/>
      <c r="I37" s="610"/>
      <c r="J37" s="610"/>
      <c r="K37" s="610"/>
      <c r="L37" s="610"/>
      <c r="M37" s="610"/>
      <c r="N37" s="610"/>
      <c r="O37" s="610"/>
      <c r="P37" s="610"/>
      <c r="Q37" s="610"/>
      <c r="R37" s="610"/>
      <c r="S37" s="610"/>
      <c r="T37" s="208"/>
      <c r="U37" s="609" t="str">
        <f t="shared" si="4"/>
        <v/>
      </c>
      <c r="V37" s="609"/>
      <c r="W37" s="610"/>
      <c r="X37" s="610"/>
      <c r="Y37" s="610"/>
      <c r="Z37" s="610"/>
      <c r="AA37" s="610"/>
      <c r="AB37" s="610"/>
      <c r="AC37" s="610"/>
      <c r="AD37" s="610"/>
      <c r="AE37" s="610"/>
      <c r="AF37" s="610"/>
      <c r="AG37" s="610"/>
      <c r="AH37" s="610"/>
      <c r="AI37" s="610"/>
      <c r="AJ37" s="610"/>
      <c r="AK37" s="610"/>
      <c r="AL37" s="208"/>
      <c r="AM37" s="609" t="str">
        <f t="shared" si="0"/>
        <v/>
      </c>
      <c r="AN37" s="609"/>
      <c r="AO37" s="610"/>
      <c r="AP37" s="610"/>
      <c r="AQ37" s="610"/>
      <c r="AR37" s="610"/>
      <c r="AS37" s="610"/>
      <c r="AT37" s="610"/>
      <c r="AU37" s="610"/>
      <c r="AV37" s="610"/>
      <c r="AW37" s="610"/>
      <c r="AX37" s="610"/>
      <c r="AY37" s="610"/>
      <c r="AZ37" s="610"/>
      <c r="BA37" s="610"/>
      <c r="BB37" s="610"/>
      <c r="BC37" s="610"/>
      <c r="BD37" s="208"/>
      <c r="BE37" s="609" t="str">
        <f t="shared" si="1"/>
        <v/>
      </c>
      <c r="BF37" s="609"/>
      <c r="BG37" s="610"/>
      <c r="BH37" s="610"/>
      <c r="BI37" s="610"/>
      <c r="BJ37" s="610"/>
      <c r="BK37" s="610"/>
      <c r="BL37" s="610"/>
      <c r="BM37" s="610"/>
      <c r="BN37" s="610"/>
      <c r="BO37" s="610"/>
      <c r="BP37" s="610"/>
      <c r="BQ37" s="610"/>
      <c r="BR37" s="610"/>
      <c r="BS37" s="610"/>
      <c r="BT37" s="610"/>
      <c r="BU37" s="610"/>
      <c r="BV37" s="208"/>
      <c r="BW37" s="609">
        <f t="shared" si="2"/>
        <v>11</v>
      </c>
      <c r="BX37" s="609"/>
      <c r="BY37" s="610" t="str">
        <f>IF('各会計、関係団体の財政状況及び健全化判断比率'!B71="","",'各会計、関係団体の財政状況及び健全化判断比率'!B71)</f>
        <v>　　〃　　（市町村会館管理事業特別会計）</v>
      </c>
      <c r="BZ37" s="610"/>
      <c r="CA37" s="610"/>
      <c r="CB37" s="610"/>
      <c r="CC37" s="610"/>
      <c r="CD37" s="610"/>
      <c r="CE37" s="610"/>
      <c r="CF37" s="610"/>
      <c r="CG37" s="610"/>
      <c r="CH37" s="610"/>
      <c r="CI37" s="610"/>
      <c r="CJ37" s="610"/>
      <c r="CK37" s="610"/>
      <c r="CL37" s="610"/>
      <c r="CM37" s="610"/>
      <c r="CN37" s="208"/>
      <c r="CO37" s="609" t="str">
        <f t="shared" si="3"/>
        <v/>
      </c>
      <c r="CP37" s="609"/>
      <c r="CQ37" s="610" t="str">
        <f>IF('各会計、関係団体の財政状況及び健全化判断比率'!BS10="","",'各会計、関係団体の財政状況及び健全化判断比率'!BS10)</f>
        <v/>
      </c>
      <c r="CR37" s="610"/>
      <c r="CS37" s="610"/>
      <c r="CT37" s="610"/>
      <c r="CU37" s="610"/>
      <c r="CV37" s="610"/>
      <c r="CW37" s="610"/>
      <c r="CX37" s="610"/>
      <c r="CY37" s="610"/>
      <c r="CZ37" s="610"/>
      <c r="DA37" s="610"/>
      <c r="DB37" s="610"/>
      <c r="DC37" s="610"/>
      <c r="DD37" s="610"/>
      <c r="DE37" s="610"/>
      <c r="DF37" s="205"/>
      <c r="DG37" s="611" t="str">
        <f>IF('各会計、関係団体の財政状況及び健全化判断比率'!BR10="","",'各会計、関係団体の財政状況及び健全化判断比率'!BR10)</f>
        <v/>
      </c>
      <c r="DH37" s="611"/>
      <c r="DI37" s="212"/>
      <c r="DJ37" s="180"/>
      <c r="DK37" s="180"/>
      <c r="DL37" s="180"/>
      <c r="DM37" s="180"/>
      <c r="DN37" s="180"/>
      <c r="DO37" s="180"/>
    </row>
    <row r="38" spans="1:119" ht="32.25" customHeight="1" x14ac:dyDescent="0.15">
      <c r="A38" s="181"/>
      <c r="B38" s="207"/>
      <c r="C38" s="609" t="str">
        <f t="shared" ref="C38:C43" si="5">IF(E38="","",C37+1)</f>
        <v/>
      </c>
      <c r="D38" s="609"/>
      <c r="E38" s="610" t="str">
        <f>IF('各会計、関係団体の財政状況及び健全化判断比率'!B11="","",'各会計、関係団体の財政状況及び健全化判断比率'!B11)</f>
        <v/>
      </c>
      <c r="F38" s="610"/>
      <c r="G38" s="610"/>
      <c r="H38" s="610"/>
      <c r="I38" s="610"/>
      <c r="J38" s="610"/>
      <c r="K38" s="610"/>
      <c r="L38" s="610"/>
      <c r="M38" s="610"/>
      <c r="N38" s="610"/>
      <c r="O38" s="610"/>
      <c r="P38" s="610"/>
      <c r="Q38" s="610"/>
      <c r="R38" s="610"/>
      <c r="S38" s="610"/>
      <c r="T38" s="208"/>
      <c r="U38" s="609" t="str">
        <f t="shared" si="4"/>
        <v/>
      </c>
      <c r="V38" s="609"/>
      <c r="W38" s="610"/>
      <c r="X38" s="610"/>
      <c r="Y38" s="610"/>
      <c r="Z38" s="610"/>
      <c r="AA38" s="610"/>
      <c r="AB38" s="610"/>
      <c r="AC38" s="610"/>
      <c r="AD38" s="610"/>
      <c r="AE38" s="610"/>
      <c r="AF38" s="610"/>
      <c r="AG38" s="610"/>
      <c r="AH38" s="610"/>
      <c r="AI38" s="610"/>
      <c r="AJ38" s="610"/>
      <c r="AK38" s="610"/>
      <c r="AL38" s="208"/>
      <c r="AM38" s="609" t="str">
        <f t="shared" si="0"/>
        <v/>
      </c>
      <c r="AN38" s="609"/>
      <c r="AO38" s="610"/>
      <c r="AP38" s="610"/>
      <c r="AQ38" s="610"/>
      <c r="AR38" s="610"/>
      <c r="AS38" s="610"/>
      <c r="AT38" s="610"/>
      <c r="AU38" s="610"/>
      <c r="AV38" s="610"/>
      <c r="AW38" s="610"/>
      <c r="AX38" s="610"/>
      <c r="AY38" s="610"/>
      <c r="AZ38" s="610"/>
      <c r="BA38" s="610"/>
      <c r="BB38" s="610"/>
      <c r="BC38" s="610"/>
      <c r="BD38" s="208"/>
      <c r="BE38" s="609" t="str">
        <f t="shared" si="1"/>
        <v/>
      </c>
      <c r="BF38" s="609"/>
      <c r="BG38" s="610"/>
      <c r="BH38" s="610"/>
      <c r="BI38" s="610"/>
      <c r="BJ38" s="610"/>
      <c r="BK38" s="610"/>
      <c r="BL38" s="610"/>
      <c r="BM38" s="610"/>
      <c r="BN38" s="610"/>
      <c r="BO38" s="610"/>
      <c r="BP38" s="610"/>
      <c r="BQ38" s="610"/>
      <c r="BR38" s="610"/>
      <c r="BS38" s="610"/>
      <c r="BT38" s="610"/>
      <c r="BU38" s="610"/>
      <c r="BV38" s="208"/>
      <c r="BW38" s="609">
        <f t="shared" si="2"/>
        <v>12</v>
      </c>
      <c r="BX38" s="609"/>
      <c r="BY38" s="610" t="str">
        <f>IF('各会計、関係団体の財政状況及び健全化判断比率'!B72="","",'各会計、関係団体の財政状況及び健全化判断比率'!B72)</f>
        <v>　　〃　　（市町村会館馬町別館管理事業特別会計）</v>
      </c>
      <c r="BZ38" s="610"/>
      <c r="CA38" s="610"/>
      <c r="CB38" s="610"/>
      <c r="CC38" s="610"/>
      <c r="CD38" s="610"/>
      <c r="CE38" s="610"/>
      <c r="CF38" s="610"/>
      <c r="CG38" s="610"/>
      <c r="CH38" s="610"/>
      <c r="CI38" s="610"/>
      <c r="CJ38" s="610"/>
      <c r="CK38" s="610"/>
      <c r="CL38" s="610"/>
      <c r="CM38" s="610"/>
      <c r="CN38" s="208"/>
      <c r="CO38" s="609" t="str">
        <f t="shared" si="3"/>
        <v/>
      </c>
      <c r="CP38" s="609"/>
      <c r="CQ38" s="610" t="str">
        <f>IF('各会計、関係団体の財政状況及び健全化判断比率'!BS11="","",'各会計、関係団体の財政状況及び健全化判断比率'!BS11)</f>
        <v/>
      </c>
      <c r="CR38" s="610"/>
      <c r="CS38" s="610"/>
      <c r="CT38" s="610"/>
      <c r="CU38" s="610"/>
      <c r="CV38" s="610"/>
      <c r="CW38" s="610"/>
      <c r="CX38" s="610"/>
      <c r="CY38" s="610"/>
      <c r="CZ38" s="610"/>
      <c r="DA38" s="610"/>
      <c r="DB38" s="610"/>
      <c r="DC38" s="610"/>
      <c r="DD38" s="610"/>
      <c r="DE38" s="610"/>
      <c r="DF38" s="205"/>
      <c r="DG38" s="611" t="str">
        <f>IF('各会計、関係団体の財政状況及び健全化判断比率'!BR11="","",'各会計、関係団体の財政状況及び健全化判断比率'!BR11)</f>
        <v/>
      </c>
      <c r="DH38" s="611"/>
      <c r="DI38" s="212"/>
      <c r="DJ38" s="180"/>
      <c r="DK38" s="180"/>
      <c r="DL38" s="180"/>
      <c r="DM38" s="180"/>
      <c r="DN38" s="180"/>
      <c r="DO38" s="180"/>
    </row>
    <row r="39" spans="1:119" ht="32.25" customHeight="1" x14ac:dyDescent="0.15">
      <c r="A39" s="181"/>
      <c r="B39" s="207"/>
      <c r="C39" s="609" t="str">
        <f t="shared" si="5"/>
        <v/>
      </c>
      <c r="D39" s="609"/>
      <c r="E39" s="610" t="str">
        <f>IF('各会計、関係団体の財政状況及び健全化判断比率'!B12="","",'各会計、関係団体の財政状況及び健全化判断比率'!B12)</f>
        <v/>
      </c>
      <c r="F39" s="610"/>
      <c r="G39" s="610"/>
      <c r="H39" s="610"/>
      <c r="I39" s="610"/>
      <c r="J39" s="610"/>
      <c r="K39" s="610"/>
      <c r="L39" s="610"/>
      <c r="M39" s="610"/>
      <c r="N39" s="610"/>
      <c r="O39" s="610"/>
      <c r="P39" s="610"/>
      <c r="Q39" s="610"/>
      <c r="R39" s="610"/>
      <c r="S39" s="610"/>
      <c r="T39" s="208"/>
      <c r="U39" s="609" t="str">
        <f t="shared" si="4"/>
        <v/>
      </c>
      <c r="V39" s="609"/>
      <c r="W39" s="610"/>
      <c r="X39" s="610"/>
      <c r="Y39" s="610"/>
      <c r="Z39" s="610"/>
      <c r="AA39" s="610"/>
      <c r="AB39" s="610"/>
      <c r="AC39" s="610"/>
      <c r="AD39" s="610"/>
      <c r="AE39" s="610"/>
      <c r="AF39" s="610"/>
      <c r="AG39" s="610"/>
      <c r="AH39" s="610"/>
      <c r="AI39" s="610"/>
      <c r="AJ39" s="610"/>
      <c r="AK39" s="610"/>
      <c r="AL39" s="208"/>
      <c r="AM39" s="609" t="str">
        <f t="shared" si="0"/>
        <v/>
      </c>
      <c r="AN39" s="609"/>
      <c r="AO39" s="610"/>
      <c r="AP39" s="610"/>
      <c r="AQ39" s="610"/>
      <c r="AR39" s="610"/>
      <c r="AS39" s="610"/>
      <c r="AT39" s="610"/>
      <c r="AU39" s="610"/>
      <c r="AV39" s="610"/>
      <c r="AW39" s="610"/>
      <c r="AX39" s="610"/>
      <c r="AY39" s="610"/>
      <c r="AZ39" s="610"/>
      <c r="BA39" s="610"/>
      <c r="BB39" s="610"/>
      <c r="BC39" s="610"/>
      <c r="BD39" s="208"/>
      <c r="BE39" s="609" t="str">
        <f t="shared" si="1"/>
        <v/>
      </c>
      <c r="BF39" s="609"/>
      <c r="BG39" s="610"/>
      <c r="BH39" s="610"/>
      <c r="BI39" s="610"/>
      <c r="BJ39" s="610"/>
      <c r="BK39" s="610"/>
      <c r="BL39" s="610"/>
      <c r="BM39" s="610"/>
      <c r="BN39" s="610"/>
      <c r="BO39" s="610"/>
      <c r="BP39" s="610"/>
      <c r="BQ39" s="610"/>
      <c r="BR39" s="610"/>
      <c r="BS39" s="610"/>
      <c r="BT39" s="610"/>
      <c r="BU39" s="610"/>
      <c r="BV39" s="208"/>
      <c r="BW39" s="609">
        <f t="shared" si="2"/>
        <v>13</v>
      </c>
      <c r="BX39" s="609"/>
      <c r="BY39" s="610" t="str">
        <f>IF('各会計、関係団体の財政状況及び健全化判断比率'!B73="","",'各会計、関係団体の財政状況及び健全化判断比率'!B73)</f>
        <v>　　〃　　（公平委員会事業特別会計）</v>
      </c>
      <c r="BZ39" s="610"/>
      <c r="CA39" s="610"/>
      <c r="CB39" s="610"/>
      <c r="CC39" s="610"/>
      <c r="CD39" s="610"/>
      <c r="CE39" s="610"/>
      <c r="CF39" s="610"/>
      <c r="CG39" s="610"/>
      <c r="CH39" s="610"/>
      <c r="CI39" s="610"/>
      <c r="CJ39" s="610"/>
      <c r="CK39" s="610"/>
      <c r="CL39" s="610"/>
      <c r="CM39" s="610"/>
      <c r="CN39" s="208"/>
      <c r="CO39" s="609" t="str">
        <f t="shared" si="3"/>
        <v/>
      </c>
      <c r="CP39" s="609"/>
      <c r="CQ39" s="610" t="str">
        <f>IF('各会計、関係団体の財政状況及び健全化判断比率'!BS12="","",'各会計、関係団体の財政状況及び健全化判断比率'!BS12)</f>
        <v/>
      </c>
      <c r="CR39" s="610"/>
      <c r="CS39" s="610"/>
      <c r="CT39" s="610"/>
      <c r="CU39" s="610"/>
      <c r="CV39" s="610"/>
      <c r="CW39" s="610"/>
      <c r="CX39" s="610"/>
      <c r="CY39" s="610"/>
      <c r="CZ39" s="610"/>
      <c r="DA39" s="610"/>
      <c r="DB39" s="610"/>
      <c r="DC39" s="610"/>
      <c r="DD39" s="610"/>
      <c r="DE39" s="610"/>
      <c r="DF39" s="205"/>
      <c r="DG39" s="611" t="str">
        <f>IF('各会計、関係団体の財政状況及び健全化判断比率'!BR12="","",'各会計、関係団体の財政状況及び健全化判断比率'!BR12)</f>
        <v/>
      </c>
      <c r="DH39" s="611"/>
      <c r="DI39" s="212"/>
      <c r="DJ39" s="180"/>
      <c r="DK39" s="180"/>
      <c r="DL39" s="180"/>
      <c r="DM39" s="180"/>
      <c r="DN39" s="180"/>
      <c r="DO39" s="180"/>
    </row>
    <row r="40" spans="1:119" ht="32.25" customHeight="1" x14ac:dyDescent="0.15">
      <c r="A40" s="181"/>
      <c r="B40" s="207"/>
      <c r="C40" s="609" t="str">
        <f t="shared" si="5"/>
        <v/>
      </c>
      <c r="D40" s="609"/>
      <c r="E40" s="610" t="str">
        <f>IF('各会計、関係団体の財政状況及び健全化判断比率'!B13="","",'各会計、関係団体の財政状況及び健全化判断比率'!B13)</f>
        <v/>
      </c>
      <c r="F40" s="610"/>
      <c r="G40" s="610"/>
      <c r="H40" s="610"/>
      <c r="I40" s="610"/>
      <c r="J40" s="610"/>
      <c r="K40" s="610"/>
      <c r="L40" s="610"/>
      <c r="M40" s="610"/>
      <c r="N40" s="610"/>
      <c r="O40" s="610"/>
      <c r="P40" s="610"/>
      <c r="Q40" s="610"/>
      <c r="R40" s="610"/>
      <c r="S40" s="610"/>
      <c r="T40" s="208"/>
      <c r="U40" s="609" t="str">
        <f t="shared" si="4"/>
        <v/>
      </c>
      <c r="V40" s="609"/>
      <c r="W40" s="610"/>
      <c r="X40" s="610"/>
      <c r="Y40" s="610"/>
      <c r="Z40" s="610"/>
      <c r="AA40" s="610"/>
      <c r="AB40" s="610"/>
      <c r="AC40" s="610"/>
      <c r="AD40" s="610"/>
      <c r="AE40" s="610"/>
      <c r="AF40" s="610"/>
      <c r="AG40" s="610"/>
      <c r="AH40" s="610"/>
      <c r="AI40" s="610"/>
      <c r="AJ40" s="610"/>
      <c r="AK40" s="610"/>
      <c r="AL40" s="208"/>
      <c r="AM40" s="609" t="str">
        <f t="shared" si="0"/>
        <v/>
      </c>
      <c r="AN40" s="609"/>
      <c r="AO40" s="610"/>
      <c r="AP40" s="610"/>
      <c r="AQ40" s="610"/>
      <c r="AR40" s="610"/>
      <c r="AS40" s="610"/>
      <c r="AT40" s="610"/>
      <c r="AU40" s="610"/>
      <c r="AV40" s="610"/>
      <c r="AW40" s="610"/>
      <c r="AX40" s="610"/>
      <c r="AY40" s="610"/>
      <c r="AZ40" s="610"/>
      <c r="BA40" s="610"/>
      <c r="BB40" s="610"/>
      <c r="BC40" s="610"/>
      <c r="BD40" s="208"/>
      <c r="BE40" s="609" t="str">
        <f t="shared" si="1"/>
        <v/>
      </c>
      <c r="BF40" s="609"/>
      <c r="BG40" s="610"/>
      <c r="BH40" s="610"/>
      <c r="BI40" s="610"/>
      <c r="BJ40" s="610"/>
      <c r="BK40" s="610"/>
      <c r="BL40" s="610"/>
      <c r="BM40" s="610"/>
      <c r="BN40" s="610"/>
      <c r="BO40" s="610"/>
      <c r="BP40" s="610"/>
      <c r="BQ40" s="610"/>
      <c r="BR40" s="610"/>
      <c r="BS40" s="610"/>
      <c r="BT40" s="610"/>
      <c r="BU40" s="610"/>
      <c r="BV40" s="208"/>
      <c r="BW40" s="609">
        <f t="shared" si="2"/>
        <v>14</v>
      </c>
      <c r="BX40" s="609"/>
      <c r="BY40" s="610" t="str">
        <f>IF('各会計、関係団体の財政状況及び健全化判断比率'!B74="","",'各会計、関係団体の財政状況及び健全化判断比率'!B74)</f>
        <v>　　〃　　（行政不服審査会事業特別会計）</v>
      </c>
      <c r="BZ40" s="610"/>
      <c r="CA40" s="610"/>
      <c r="CB40" s="610"/>
      <c r="CC40" s="610"/>
      <c r="CD40" s="610"/>
      <c r="CE40" s="610"/>
      <c r="CF40" s="610"/>
      <c r="CG40" s="610"/>
      <c r="CH40" s="610"/>
      <c r="CI40" s="610"/>
      <c r="CJ40" s="610"/>
      <c r="CK40" s="610"/>
      <c r="CL40" s="610"/>
      <c r="CM40" s="610"/>
      <c r="CN40" s="208"/>
      <c r="CO40" s="609" t="str">
        <f t="shared" si="3"/>
        <v/>
      </c>
      <c r="CP40" s="609"/>
      <c r="CQ40" s="610" t="str">
        <f>IF('各会計、関係団体の財政状況及び健全化判断比率'!BS13="","",'各会計、関係団体の財政状況及び健全化判断比率'!BS13)</f>
        <v/>
      </c>
      <c r="CR40" s="610"/>
      <c r="CS40" s="610"/>
      <c r="CT40" s="610"/>
      <c r="CU40" s="610"/>
      <c r="CV40" s="610"/>
      <c r="CW40" s="610"/>
      <c r="CX40" s="610"/>
      <c r="CY40" s="610"/>
      <c r="CZ40" s="610"/>
      <c r="DA40" s="610"/>
      <c r="DB40" s="610"/>
      <c r="DC40" s="610"/>
      <c r="DD40" s="610"/>
      <c r="DE40" s="610"/>
      <c r="DF40" s="205"/>
      <c r="DG40" s="611" t="str">
        <f>IF('各会計、関係団体の財政状況及び健全化判断比率'!BR13="","",'各会計、関係団体の財政状況及び健全化判断比率'!BR13)</f>
        <v/>
      </c>
      <c r="DH40" s="611"/>
      <c r="DI40" s="212"/>
      <c r="DJ40" s="180"/>
      <c r="DK40" s="180"/>
      <c r="DL40" s="180"/>
      <c r="DM40" s="180"/>
      <c r="DN40" s="180"/>
      <c r="DO40" s="180"/>
    </row>
    <row r="41" spans="1:119" ht="32.25" customHeight="1" x14ac:dyDescent="0.15">
      <c r="A41" s="181"/>
      <c r="B41" s="207"/>
      <c r="C41" s="609" t="str">
        <f t="shared" si="5"/>
        <v/>
      </c>
      <c r="D41" s="609"/>
      <c r="E41" s="610" t="str">
        <f>IF('各会計、関係団体の財政状況及び健全化判断比率'!B14="","",'各会計、関係団体の財政状況及び健全化判断比率'!B14)</f>
        <v/>
      </c>
      <c r="F41" s="610"/>
      <c r="G41" s="610"/>
      <c r="H41" s="610"/>
      <c r="I41" s="610"/>
      <c r="J41" s="610"/>
      <c r="K41" s="610"/>
      <c r="L41" s="610"/>
      <c r="M41" s="610"/>
      <c r="N41" s="610"/>
      <c r="O41" s="610"/>
      <c r="P41" s="610"/>
      <c r="Q41" s="610"/>
      <c r="R41" s="610"/>
      <c r="S41" s="610"/>
      <c r="T41" s="208"/>
      <c r="U41" s="609" t="str">
        <f t="shared" si="4"/>
        <v/>
      </c>
      <c r="V41" s="609"/>
      <c r="W41" s="610"/>
      <c r="X41" s="610"/>
      <c r="Y41" s="610"/>
      <c r="Z41" s="610"/>
      <c r="AA41" s="610"/>
      <c r="AB41" s="610"/>
      <c r="AC41" s="610"/>
      <c r="AD41" s="610"/>
      <c r="AE41" s="610"/>
      <c r="AF41" s="610"/>
      <c r="AG41" s="610"/>
      <c r="AH41" s="610"/>
      <c r="AI41" s="610"/>
      <c r="AJ41" s="610"/>
      <c r="AK41" s="610"/>
      <c r="AL41" s="208"/>
      <c r="AM41" s="609" t="str">
        <f t="shared" si="0"/>
        <v/>
      </c>
      <c r="AN41" s="609"/>
      <c r="AO41" s="610"/>
      <c r="AP41" s="610"/>
      <c r="AQ41" s="610"/>
      <c r="AR41" s="610"/>
      <c r="AS41" s="610"/>
      <c r="AT41" s="610"/>
      <c r="AU41" s="610"/>
      <c r="AV41" s="610"/>
      <c r="AW41" s="610"/>
      <c r="AX41" s="610"/>
      <c r="AY41" s="610"/>
      <c r="AZ41" s="610"/>
      <c r="BA41" s="610"/>
      <c r="BB41" s="610"/>
      <c r="BC41" s="610"/>
      <c r="BD41" s="208"/>
      <c r="BE41" s="609" t="str">
        <f t="shared" si="1"/>
        <v/>
      </c>
      <c r="BF41" s="609"/>
      <c r="BG41" s="610"/>
      <c r="BH41" s="610"/>
      <c r="BI41" s="610"/>
      <c r="BJ41" s="610"/>
      <c r="BK41" s="610"/>
      <c r="BL41" s="610"/>
      <c r="BM41" s="610"/>
      <c r="BN41" s="610"/>
      <c r="BO41" s="610"/>
      <c r="BP41" s="610"/>
      <c r="BQ41" s="610"/>
      <c r="BR41" s="610"/>
      <c r="BS41" s="610"/>
      <c r="BT41" s="610"/>
      <c r="BU41" s="610"/>
      <c r="BV41" s="208"/>
      <c r="BW41" s="609">
        <f t="shared" si="2"/>
        <v>15</v>
      </c>
      <c r="BX41" s="609"/>
      <c r="BY41" s="610" t="str">
        <f>IF('各会計、関係団体の財政状況及び健全化判断比率'!B75="","",'各会計、関係団体の財政状況及び健全化判断比率'!B75)</f>
        <v>　　〃　　（交通災害共済事業特別会計）</v>
      </c>
      <c r="BZ41" s="610"/>
      <c r="CA41" s="610"/>
      <c r="CB41" s="610"/>
      <c r="CC41" s="610"/>
      <c r="CD41" s="610"/>
      <c r="CE41" s="610"/>
      <c r="CF41" s="610"/>
      <c r="CG41" s="610"/>
      <c r="CH41" s="610"/>
      <c r="CI41" s="610"/>
      <c r="CJ41" s="610"/>
      <c r="CK41" s="610"/>
      <c r="CL41" s="610"/>
      <c r="CM41" s="610"/>
      <c r="CN41" s="208"/>
      <c r="CO41" s="609" t="str">
        <f t="shared" si="3"/>
        <v/>
      </c>
      <c r="CP41" s="609"/>
      <c r="CQ41" s="610" t="str">
        <f>IF('各会計、関係団体の財政状況及び健全化判断比率'!BS14="","",'各会計、関係団体の財政状況及び健全化判断比率'!BS14)</f>
        <v/>
      </c>
      <c r="CR41" s="610"/>
      <c r="CS41" s="610"/>
      <c r="CT41" s="610"/>
      <c r="CU41" s="610"/>
      <c r="CV41" s="610"/>
      <c r="CW41" s="610"/>
      <c r="CX41" s="610"/>
      <c r="CY41" s="610"/>
      <c r="CZ41" s="610"/>
      <c r="DA41" s="610"/>
      <c r="DB41" s="610"/>
      <c r="DC41" s="610"/>
      <c r="DD41" s="610"/>
      <c r="DE41" s="610"/>
      <c r="DF41" s="205"/>
      <c r="DG41" s="611" t="str">
        <f>IF('各会計、関係団体の財政状況及び健全化判断比率'!BR14="","",'各会計、関係団体の財政状況及び健全化判断比率'!BR14)</f>
        <v/>
      </c>
      <c r="DH41" s="611"/>
      <c r="DI41" s="212"/>
      <c r="DJ41" s="180"/>
      <c r="DK41" s="180"/>
      <c r="DL41" s="180"/>
      <c r="DM41" s="180"/>
      <c r="DN41" s="180"/>
      <c r="DO41" s="180"/>
    </row>
    <row r="42" spans="1:119" ht="32.25" customHeight="1" x14ac:dyDescent="0.15">
      <c r="A42" s="180"/>
      <c r="B42" s="207"/>
      <c r="C42" s="609" t="str">
        <f t="shared" si="5"/>
        <v/>
      </c>
      <c r="D42" s="609"/>
      <c r="E42" s="610" t="str">
        <f>IF('各会計、関係団体の財政状況及び健全化判断比率'!B15="","",'各会計、関係団体の財政状況及び健全化判断比率'!B15)</f>
        <v/>
      </c>
      <c r="F42" s="610"/>
      <c r="G42" s="610"/>
      <c r="H42" s="610"/>
      <c r="I42" s="610"/>
      <c r="J42" s="610"/>
      <c r="K42" s="610"/>
      <c r="L42" s="610"/>
      <c r="M42" s="610"/>
      <c r="N42" s="610"/>
      <c r="O42" s="610"/>
      <c r="P42" s="610"/>
      <c r="Q42" s="610"/>
      <c r="R42" s="610"/>
      <c r="S42" s="610"/>
      <c r="T42" s="208"/>
      <c r="U42" s="609" t="str">
        <f t="shared" si="4"/>
        <v/>
      </c>
      <c r="V42" s="609"/>
      <c r="W42" s="610"/>
      <c r="X42" s="610"/>
      <c r="Y42" s="610"/>
      <c r="Z42" s="610"/>
      <c r="AA42" s="610"/>
      <c r="AB42" s="610"/>
      <c r="AC42" s="610"/>
      <c r="AD42" s="610"/>
      <c r="AE42" s="610"/>
      <c r="AF42" s="610"/>
      <c r="AG42" s="610"/>
      <c r="AH42" s="610"/>
      <c r="AI42" s="610"/>
      <c r="AJ42" s="610"/>
      <c r="AK42" s="610"/>
      <c r="AL42" s="208"/>
      <c r="AM42" s="609" t="str">
        <f t="shared" si="0"/>
        <v/>
      </c>
      <c r="AN42" s="609"/>
      <c r="AO42" s="610"/>
      <c r="AP42" s="610"/>
      <c r="AQ42" s="610"/>
      <c r="AR42" s="610"/>
      <c r="AS42" s="610"/>
      <c r="AT42" s="610"/>
      <c r="AU42" s="610"/>
      <c r="AV42" s="610"/>
      <c r="AW42" s="610"/>
      <c r="AX42" s="610"/>
      <c r="AY42" s="610"/>
      <c r="AZ42" s="610"/>
      <c r="BA42" s="610"/>
      <c r="BB42" s="610"/>
      <c r="BC42" s="610"/>
      <c r="BD42" s="208"/>
      <c r="BE42" s="609" t="str">
        <f t="shared" si="1"/>
        <v/>
      </c>
      <c r="BF42" s="609"/>
      <c r="BG42" s="610"/>
      <c r="BH42" s="610"/>
      <c r="BI42" s="610"/>
      <c r="BJ42" s="610"/>
      <c r="BK42" s="610"/>
      <c r="BL42" s="610"/>
      <c r="BM42" s="610"/>
      <c r="BN42" s="610"/>
      <c r="BO42" s="610"/>
      <c r="BP42" s="610"/>
      <c r="BQ42" s="610"/>
      <c r="BR42" s="610"/>
      <c r="BS42" s="610"/>
      <c r="BT42" s="610"/>
      <c r="BU42" s="610"/>
      <c r="BV42" s="208"/>
      <c r="BW42" s="609">
        <f t="shared" si="2"/>
        <v>16</v>
      </c>
      <c r="BX42" s="609"/>
      <c r="BY42" s="610" t="str">
        <f>IF('各会計、関係団体の財政状況及び健全化判断比率'!B76="","",'各会計、関係団体の財政状況及び健全化判断比率'!B76)</f>
        <v>長崎県後期高齢者医療広域連合（普通会計）</v>
      </c>
      <c r="BZ42" s="610"/>
      <c r="CA42" s="610"/>
      <c r="CB42" s="610"/>
      <c r="CC42" s="610"/>
      <c r="CD42" s="610"/>
      <c r="CE42" s="610"/>
      <c r="CF42" s="610"/>
      <c r="CG42" s="610"/>
      <c r="CH42" s="610"/>
      <c r="CI42" s="610"/>
      <c r="CJ42" s="610"/>
      <c r="CK42" s="610"/>
      <c r="CL42" s="610"/>
      <c r="CM42" s="610"/>
      <c r="CN42" s="208"/>
      <c r="CO42" s="609" t="str">
        <f t="shared" si="3"/>
        <v/>
      </c>
      <c r="CP42" s="609"/>
      <c r="CQ42" s="610" t="str">
        <f>IF('各会計、関係団体の財政状況及び健全化判断比率'!BS15="","",'各会計、関係団体の財政状況及び健全化判断比率'!BS15)</f>
        <v/>
      </c>
      <c r="CR42" s="610"/>
      <c r="CS42" s="610"/>
      <c r="CT42" s="610"/>
      <c r="CU42" s="610"/>
      <c r="CV42" s="610"/>
      <c r="CW42" s="610"/>
      <c r="CX42" s="610"/>
      <c r="CY42" s="610"/>
      <c r="CZ42" s="610"/>
      <c r="DA42" s="610"/>
      <c r="DB42" s="610"/>
      <c r="DC42" s="610"/>
      <c r="DD42" s="610"/>
      <c r="DE42" s="610"/>
      <c r="DF42" s="205"/>
      <c r="DG42" s="611" t="str">
        <f>IF('各会計、関係団体の財政状況及び健全化判断比率'!BR15="","",'各会計、関係団体の財政状況及び健全化判断比率'!BR15)</f>
        <v/>
      </c>
      <c r="DH42" s="611"/>
      <c r="DI42" s="212"/>
      <c r="DJ42" s="180"/>
      <c r="DK42" s="180"/>
      <c r="DL42" s="180"/>
      <c r="DM42" s="180"/>
      <c r="DN42" s="180"/>
      <c r="DO42" s="180"/>
    </row>
    <row r="43" spans="1:119" ht="32.25" customHeight="1" x14ac:dyDescent="0.15">
      <c r="A43" s="180"/>
      <c r="B43" s="207"/>
      <c r="C43" s="609" t="str">
        <f t="shared" si="5"/>
        <v/>
      </c>
      <c r="D43" s="609"/>
      <c r="E43" s="610" t="str">
        <f>IF('各会計、関係団体の財政状況及び健全化判断比率'!B16="","",'各会計、関係団体の財政状況及び健全化判断比率'!B16)</f>
        <v/>
      </c>
      <c r="F43" s="610"/>
      <c r="G43" s="610"/>
      <c r="H43" s="610"/>
      <c r="I43" s="610"/>
      <c r="J43" s="610"/>
      <c r="K43" s="610"/>
      <c r="L43" s="610"/>
      <c r="M43" s="610"/>
      <c r="N43" s="610"/>
      <c r="O43" s="610"/>
      <c r="P43" s="610"/>
      <c r="Q43" s="610"/>
      <c r="R43" s="610"/>
      <c r="S43" s="610"/>
      <c r="T43" s="208"/>
      <c r="U43" s="609" t="str">
        <f t="shared" si="4"/>
        <v/>
      </c>
      <c r="V43" s="609"/>
      <c r="W43" s="610"/>
      <c r="X43" s="610"/>
      <c r="Y43" s="610"/>
      <c r="Z43" s="610"/>
      <c r="AA43" s="610"/>
      <c r="AB43" s="610"/>
      <c r="AC43" s="610"/>
      <c r="AD43" s="610"/>
      <c r="AE43" s="610"/>
      <c r="AF43" s="610"/>
      <c r="AG43" s="610"/>
      <c r="AH43" s="610"/>
      <c r="AI43" s="610"/>
      <c r="AJ43" s="610"/>
      <c r="AK43" s="610"/>
      <c r="AL43" s="208"/>
      <c r="AM43" s="609" t="str">
        <f t="shared" si="0"/>
        <v/>
      </c>
      <c r="AN43" s="609"/>
      <c r="AO43" s="610"/>
      <c r="AP43" s="610"/>
      <c r="AQ43" s="610"/>
      <c r="AR43" s="610"/>
      <c r="AS43" s="610"/>
      <c r="AT43" s="610"/>
      <c r="AU43" s="610"/>
      <c r="AV43" s="610"/>
      <c r="AW43" s="610"/>
      <c r="AX43" s="610"/>
      <c r="AY43" s="610"/>
      <c r="AZ43" s="610"/>
      <c r="BA43" s="610"/>
      <c r="BB43" s="610"/>
      <c r="BC43" s="610"/>
      <c r="BD43" s="208"/>
      <c r="BE43" s="609" t="str">
        <f t="shared" si="1"/>
        <v/>
      </c>
      <c r="BF43" s="609"/>
      <c r="BG43" s="610"/>
      <c r="BH43" s="610"/>
      <c r="BI43" s="610"/>
      <c r="BJ43" s="610"/>
      <c r="BK43" s="610"/>
      <c r="BL43" s="610"/>
      <c r="BM43" s="610"/>
      <c r="BN43" s="610"/>
      <c r="BO43" s="610"/>
      <c r="BP43" s="610"/>
      <c r="BQ43" s="610"/>
      <c r="BR43" s="610"/>
      <c r="BS43" s="610"/>
      <c r="BT43" s="610"/>
      <c r="BU43" s="610"/>
      <c r="BV43" s="208"/>
      <c r="BW43" s="609">
        <f t="shared" si="2"/>
        <v>17</v>
      </c>
      <c r="BX43" s="609"/>
      <c r="BY43" s="610" t="str">
        <f>IF('各会計、関係団体の財政状況及び健全化判断比率'!B77="","",'各会計、関係団体の財政状況及び健全化判断比率'!B77)</f>
        <v>　　〃　　　　　　　　　　（事業会計）</v>
      </c>
      <c r="BZ43" s="610"/>
      <c r="CA43" s="610"/>
      <c r="CB43" s="610"/>
      <c r="CC43" s="610"/>
      <c r="CD43" s="610"/>
      <c r="CE43" s="610"/>
      <c r="CF43" s="610"/>
      <c r="CG43" s="610"/>
      <c r="CH43" s="610"/>
      <c r="CI43" s="610"/>
      <c r="CJ43" s="610"/>
      <c r="CK43" s="610"/>
      <c r="CL43" s="610"/>
      <c r="CM43" s="610"/>
      <c r="CN43" s="208"/>
      <c r="CO43" s="609" t="str">
        <f t="shared" si="3"/>
        <v/>
      </c>
      <c r="CP43" s="609"/>
      <c r="CQ43" s="610" t="str">
        <f>IF('各会計、関係団体の財政状況及び健全化判断比率'!BS16="","",'各会計、関係団体の財政状況及び健全化判断比率'!BS16)</f>
        <v/>
      </c>
      <c r="CR43" s="610"/>
      <c r="CS43" s="610"/>
      <c r="CT43" s="610"/>
      <c r="CU43" s="610"/>
      <c r="CV43" s="610"/>
      <c r="CW43" s="610"/>
      <c r="CX43" s="610"/>
      <c r="CY43" s="610"/>
      <c r="CZ43" s="610"/>
      <c r="DA43" s="610"/>
      <c r="DB43" s="610"/>
      <c r="DC43" s="610"/>
      <c r="DD43" s="610"/>
      <c r="DE43" s="610"/>
      <c r="DF43" s="205"/>
      <c r="DG43" s="611" t="str">
        <f>IF('各会計、関係団体の財政状況及び健全化判断比率'!BR16="","",'各会計、関係団体の財政状況及び健全化判断比率'!BR16)</f>
        <v/>
      </c>
      <c r="DH43" s="611"/>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209</v>
      </c>
      <c r="C46" s="180"/>
      <c r="D46" s="180"/>
      <c r="E46" s="180" t="s">
        <v>210</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211</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212</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213</v>
      </c>
    </row>
    <row r="50" spans="5:5" x14ac:dyDescent="0.15">
      <c r="E50" s="182" t="s">
        <v>214</v>
      </c>
    </row>
    <row r="51" spans="5:5" x14ac:dyDescent="0.15">
      <c r="E51" s="182" t="s">
        <v>215</v>
      </c>
    </row>
    <row r="52" spans="5:5" x14ac:dyDescent="0.15">
      <c r="E52" s="182"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03jtMOfGOpr/NqFtY0UFhx0CAAmL0rFqd52aIhRqi5LQfBdSTnHbKTAzU/1nO5PX+lbo6w4fDP73UZPkcYPMQ==" saltValue="uJNxGict4tas1rBSVZX4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12" t="s">
        <v>217</v>
      </c>
      <c r="DI1" s="613"/>
      <c r="DJ1" s="613"/>
      <c r="DK1" s="613"/>
      <c r="DL1" s="613"/>
      <c r="DM1" s="613"/>
      <c r="DN1" s="614"/>
      <c r="DO1" s="220"/>
      <c r="DP1" s="612" t="s">
        <v>218</v>
      </c>
      <c r="DQ1" s="613"/>
      <c r="DR1" s="613"/>
      <c r="DS1" s="613"/>
      <c r="DT1" s="613"/>
      <c r="DU1" s="613"/>
      <c r="DV1" s="613"/>
      <c r="DW1" s="613"/>
      <c r="DX1" s="613"/>
      <c r="DY1" s="613"/>
      <c r="DZ1" s="613"/>
      <c r="EA1" s="613"/>
      <c r="EB1" s="613"/>
      <c r="EC1" s="614"/>
      <c r="ED1" s="218"/>
      <c r="EE1" s="218"/>
      <c r="EF1" s="218"/>
      <c r="EG1" s="218"/>
      <c r="EH1" s="218"/>
      <c r="EI1" s="218"/>
      <c r="EJ1" s="218"/>
      <c r="EK1" s="218"/>
      <c r="EL1" s="218"/>
      <c r="EM1" s="218"/>
    </row>
    <row r="2" spans="2:143" ht="22.5" customHeight="1" x14ac:dyDescent="0.15">
      <c r="B2" s="221" t="s">
        <v>219</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15" t="s">
        <v>220</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221</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5" t="s">
        <v>1</v>
      </c>
      <c r="C4" s="616"/>
      <c r="D4" s="616"/>
      <c r="E4" s="616"/>
      <c r="F4" s="616"/>
      <c r="G4" s="616"/>
      <c r="H4" s="616"/>
      <c r="I4" s="616"/>
      <c r="J4" s="616"/>
      <c r="K4" s="616"/>
      <c r="L4" s="616"/>
      <c r="M4" s="616"/>
      <c r="N4" s="616"/>
      <c r="O4" s="616"/>
      <c r="P4" s="616"/>
      <c r="Q4" s="617"/>
      <c r="R4" s="615" t="s">
        <v>223</v>
      </c>
      <c r="S4" s="616"/>
      <c r="T4" s="616"/>
      <c r="U4" s="616"/>
      <c r="V4" s="616"/>
      <c r="W4" s="616"/>
      <c r="X4" s="616"/>
      <c r="Y4" s="617"/>
      <c r="Z4" s="615" t="s">
        <v>224</v>
      </c>
      <c r="AA4" s="616"/>
      <c r="AB4" s="616"/>
      <c r="AC4" s="617"/>
      <c r="AD4" s="615" t="s">
        <v>225</v>
      </c>
      <c r="AE4" s="616"/>
      <c r="AF4" s="616"/>
      <c r="AG4" s="616"/>
      <c r="AH4" s="616"/>
      <c r="AI4" s="616"/>
      <c r="AJ4" s="616"/>
      <c r="AK4" s="617"/>
      <c r="AL4" s="615" t="s">
        <v>224</v>
      </c>
      <c r="AM4" s="616"/>
      <c r="AN4" s="616"/>
      <c r="AO4" s="617"/>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s="224" customFormat="1" ht="11.25" customHeight="1" x14ac:dyDescent="0.15">
      <c r="B5" s="622" t="s">
        <v>230</v>
      </c>
      <c r="C5" s="623"/>
      <c r="D5" s="623"/>
      <c r="E5" s="623"/>
      <c r="F5" s="623"/>
      <c r="G5" s="623"/>
      <c r="H5" s="623"/>
      <c r="I5" s="623"/>
      <c r="J5" s="623"/>
      <c r="K5" s="623"/>
      <c r="L5" s="623"/>
      <c r="M5" s="623"/>
      <c r="N5" s="623"/>
      <c r="O5" s="623"/>
      <c r="P5" s="623"/>
      <c r="Q5" s="624"/>
      <c r="R5" s="625">
        <v>1283343</v>
      </c>
      <c r="S5" s="626"/>
      <c r="T5" s="626"/>
      <c r="U5" s="626"/>
      <c r="V5" s="626"/>
      <c r="W5" s="626"/>
      <c r="X5" s="626"/>
      <c r="Y5" s="627"/>
      <c r="Z5" s="628">
        <v>18.2</v>
      </c>
      <c r="AA5" s="628"/>
      <c r="AB5" s="628"/>
      <c r="AC5" s="628"/>
      <c r="AD5" s="629">
        <v>1283343</v>
      </c>
      <c r="AE5" s="629"/>
      <c r="AF5" s="629"/>
      <c r="AG5" s="629"/>
      <c r="AH5" s="629"/>
      <c r="AI5" s="629"/>
      <c r="AJ5" s="629"/>
      <c r="AK5" s="629"/>
      <c r="AL5" s="630">
        <v>37.700000000000003</v>
      </c>
      <c r="AM5" s="631"/>
      <c r="AN5" s="631"/>
      <c r="AO5" s="632"/>
      <c r="AP5" s="622" t="s">
        <v>231</v>
      </c>
      <c r="AQ5" s="623"/>
      <c r="AR5" s="623"/>
      <c r="AS5" s="623"/>
      <c r="AT5" s="623"/>
      <c r="AU5" s="623"/>
      <c r="AV5" s="623"/>
      <c r="AW5" s="623"/>
      <c r="AX5" s="623"/>
      <c r="AY5" s="623"/>
      <c r="AZ5" s="623"/>
      <c r="BA5" s="623"/>
      <c r="BB5" s="623"/>
      <c r="BC5" s="623"/>
      <c r="BD5" s="623"/>
      <c r="BE5" s="623"/>
      <c r="BF5" s="624"/>
      <c r="BG5" s="636">
        <v>1281484</v>
      </c>
      <c r="BH5" s="637"/>
      <c r="BI5" s="637"/>
      <c r="BJ5" s="637"/>
      <c r="BK5" s="637"/>
      <c r="BL5" s="637"/>
      <c r="BM5" s="637"/>
      <c r="BN5" s="638"/>
      <c r="BO5" s="639">
        <v>99.9</v>
      </c>
      <c r="BP5" s="639"/>
      <c r="BQ5" s="639"/>
      <c r="BR5" s="639"/>
      <c r="BS5" s="640" t="s">
        <v>232</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224</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15">
      <c r="B6" s="633" t="s">
        <v>236</v>
      </c>
      <c r="C6" s="634"/>
      <c r="D6" s="634"/>
      <c r="E6" s="634"/>
      <c r="F6" s="634"/>
      <c r="G6" s="634"/>
      <c r="H6" s="634"/>
      <c r="I6" s="634"/>
      <c r="J6" s="634"/>
      <c r="K6" s="634"/>
      <c r="L6" s="634"/>
      <c r="M6" s="634"/>
      <c r="N6" s="634"/>
      <c r="O6" s="634"/>
      <c r="P6" s="634"/>
      <c r="Q6" s="635"/>
      <c r="R6" s="636">
        <v>55814</v>
      </c>
      <c r="S6" s="637"/>
      <c r="T6" s="637"/>
      <c r="U6" s="637"/>
      <c r="V6" s="637"/>
      <c r="W6" s="637"/>
      <c r="X6" s="637"/>
      <c r="Y6" s="638"/>
      <c r="Z6" s="639">
        <v>0.8</v>
      </c>
      <c r="AA6" s="639"/>
      <c r="AB6" s="639"/>
      <c r="AC6" s="639"/>
      <c r="AD6" s="640">
        <v>55814</v>
      </c>
      <c r="AE6" s="640"/>
      <c r="AF6" s="640"/>
      <c r="AG6" s="640"/>
      <c r="AH6" s="640"/>
      <c r="AI6" s="640"/>
      <c r="AJ6" s="640"/>
      <c r="AK6" s="640"/>
      <c r="AL6" s="641">
        <v>1.6</v>
      </c>
      <c r="AM6" s="642"/>
      <c r="AN6" s="642"/>
      <c r="AO6" s="643"/>
      <c r="AP6" s="633" t="s">
        <v>237</v>
      </c>
      <c r="AQ6" s="634"/>
      <c r="AR6" s="634"/>
      <c r="AS6" s="634"/>
      <c r="AT6" s="634"/>
      <c r="AU6" s="634"/>
      <c r="AV6" s="634"/>
      <c r="AW6" s="634"/>
      <c r="AX6" s="634"/>
      <c r="AY6" s="634"/>
      <c r="AZ6" s="634"/>
      <c r="BA6" s="634"/>
      <c r="BB6" s="634"/>
      <c r="BC6" s="634"/>
      <c r="BD6" s="634"/>
      <c r="BE6" s="634"/>
      <c r="BF6" s="635"/>
      <c r="BG6" s="636">
        <v>1281484</v>
      </c>
      <c r="BH6" s="637"/>
      <c r="BI6" s="637"/>
      <c r="BJ6" s="637"/>
      <c r="BK6" s="637"/>
      <c r="BL6" s="637"/>
      <c r="BM6" s="637"/>
      <c r="BN6" s="638"/>
      <c r="BO6" s="639">
        <v>99.9</v>
      </c>
      <c r="BP6" s="639"/>
      <c r="BQ6" s="639"/>
      <c r="BR6" s="639"/>
      <c r="BS6" s="640" t="s">
        <v>238</v>
      </c>
      <c r="BT6" s="640"/>
      <c r="BU6" s="640"/>
      <c r="BV6" s="640"/>
      <c r="BW6" s="640"/>
      <c r="BX6" s="640"/>
      <c r="BY6" s="640"/>
      <c r="BZ6" s="640"/>
      <c r="CA6" s="640"/>
      <c r="CB6" s="644"/>
      <c r="CD6" s="647" t="s">
        <v>239</v>
      </c>
      <c r="CE6" s="648"/>
      <c r="CF6" s="648"/>
      <c r="CG6" s="648"/>
      <c r="CH6" s="648"/>
      <c r="CI6" s="648"/>
      <c r="CJ6" s="648"/>
      <c r="CK6" s="648"/>
      <c r="CL6" s="648"/>
      <c r="CM6" s="648"/>
      <c r="CN6" s="648"/>
      <c r="CO6" s="648"/>
      <c r="CP6" s="648"/>
      <c r="CQ6" s="649"/>
      <c r="CR6" s="636">
        <v>78623</v>
      </c>
      <c r="CS6" s="637"/>
      <c r="CT6" s="637"/>
      <c r="CU6" s="637"/>
      <c r="CV6" s="637"/>
      <c r="CW6" s="637"/>
      <c r="CX6" s="637"/>
      <c r="CY6" s="638"/>
      <c r="CZ6" s="630">
        <v>1.1000000000000001</v>
      </c>
      <c r="DA6" s="631"/>
      <c r="DB6" s="631"/>
      <c r="DC6" s="650"/>
      <c r="DD6" s="645" t="s">
        <v>238</v>
      </c>
      <c r="DE6" s="637"/>
      <c r="DF6" s="637"/>
      <c r="DG6" s="637"/>
      <c r="DH6" s="637"/>
      <c r="DI6" s="637"/>
      <c r="DJ6" s="637"/>
      <c r="DK6" s="637"/>
      <c r="DL6" s="637"/>
      <c r="DM6" s="637"/>
      <c r="DN6" s="637"/>
      <c r="DO6" s="637"/>
      <c r="DP6" s="638"/>
      <c r="DQ6" s="645">
        <v>78558</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1911</v>
      </c>
      <c r="S7" s="637"/>
      <c r="T7" s="637"/>
      <c r="U7" s="637"/>
      <c r="V7" s="637"/>
      <c r="W7" s="637"/>
      <c r="X7" s="637"/>
      <c r="Y7" s="638"/>
      <c r="Z7" s="639">
        <v>0</v>
      </c>
      <c r="AA7" s="639"/>
      <c r="AB7" s="639"/>
      <c r="AC7" s="639"/>
      <c r="AD7" s="640">
        <v>1911</v>
      </c>
      <c r="AE7" s="640"/>
      <c r="AF7" s="640"/>
      <c r="AG7" s="640"/>
      <c r="AH7" s="640"/>
      <c r="AI7" s="640"/>
      <c r="AJ7" s="640"/>
      <c r="AK7" s="640"/>
      <c r="AL7" s="641">
        <v>0.1</v>
      </c>
      <c r="AM7" s="642"/>
      <c r="AN7" s="642"/>
      <c r="AO7" s="643"/>
      <c r="AP7" s="633" t="s">
        <v>241</v>
      </c>
      <c r="AQ7" s="634"/>
      <c r="AR7" s="634"/>
      <c r="AS7" s="634"/>
      <c r="AT7" s="634"/>
      <c r="AU7" s="634"/>
      <c r="AV7" s="634"/>
      <c r="AW7" s="634"/>
      <c r="AX7" s="634"/>
      <c r="AY7" s="634"/>
      <c r="AZ7" s="634"/>
      <c r="BA7" s="634"/>
      <c r="BB7" s="634"/>
      <c r="BC7" s="634"/>
      <c r="BD7" s="634"/>
      <c r="BE7" s="634"/>
      <c r="BF7" s="635"/>
      <c r="BG7" s="636">
        <v>532839</v>
      </c>
      <c r="BH7" s="637"/>
      <c r="BI7" s="637"/>
      <c r="BJ7" s="637"/>
      <c r="BK7" s="637"/>
      <c r="BL7" s="637"/>
      <c r="BM7" s="637"/>
      <c r="BN7" s="638"/>
      <c r="BO7" s="639">
        <v>41.5</v>
      </c>
      <c r="BP7" s="639"/>
      <c r="BQ7" s="639"/>
      <c r="BR7" s="639"/>
      <c r="BS7" s="640" t="s">
        <v>232</v>
      </c>
      <c r="BT7" s="640"/>
      <c r="BU7" s="640"/>
      <c r="BV7" s="640"/>
      <c r="BW7" s="640"/>
      <c r="BX7" s="640"/>
      <c r="BY7" s="640"/>
      <c r="BZ7" s="640"/>
      <c r="CA7" s="640"/>
      <c r="CB7" s="644"/>
      <c r="CD7" s="651" t="s">
        <v>242</v>
      </c>
      <c r="CE7" s="652"/>
      <c r="CF7" s="652"/>
      <c r="CG7" s="652"/>
      <c r="CH7" s="652"/>
      <c r="CI7" s="652"/>
      <c r="CJ7" s="652"/>
      <c r="CK7" s="652"/>
      <c r="CL7" s="652"/>
      <c r="CM7" s="652"/>
      <c r="CN7" s="652"/>
      <c r="CO7" s="652"/>
      <c r="CP7" s="652"/>
      <c r="CQ7" s="653"/>
      <c r="CR7" s="636">
        <v>1632406</v>
      </c>
      <c r="CS7" s="637"/>
      <c r="CT7" s="637"/>
      <c r="CU7" s="637"/>
      <c r="CV7" s="637"/>
      <c r="CW7" s="637"/>
      <c r="CX7" s="637"/>
      <c r="CY7" s="638"/>
      <c r="CZ7" s="639">
        <v>23.5</v>
      </c>
      <c r="DA7" s="639"/>
      <c r="DB7" s="639"/>
      <c r="DC7" s="639"/>
      <c r="DD7" s="645">
        <v>117361</v>
      </c>
      <c r="DE7" s="637"/>
      <c r="DF7" s="637"/>
      <c r="DG7" s="637"/>
      <c r="DH7" s="637"/>
      <c r="DI7" s="637"/>
      <c r="DJ7" s="637"/>
      <c r="DK7" s="637"/>
      <c r="DL7" s="637"/>
      <c r="DM7" s="637"/>
      <c r="DN7" s="637"/>
      <c r="DO7" s="637"/>
      <c r="DP7" s="638"/>
      <c r="DQ7" s="645">
        <v>554687</v>
      </c>
      <c r="DR7" s="637"/>
      <c r="DS7" s="637"/>
      <c r="DT7" s="637"/>
      <c r="DU7" s="637"/>
      <c r="DV7" s="637"/>
      <c r="DW7" s="637"/>
      <c r="DX7" s="637"/>
      <c r="DY7" s="637"/>
      <c r="DZ7" s="637"/>
      <c r="EA7" s="637"/>
      <c r="EB7" s="637"/>
      <c r="EC7" s="646"/>
    </row>
    <row r="8" spans="2:143" ht="11.25" customHeight="1" x14ac:dyDescent="0.15">
      <c r="B8" s="633" t="s">
        <v>243</v>
      </c>
      <c r="C8" s="634"/>
      <c r="D8" s="634"/>
      <c r="E8" s="634"/>
      <c r="F8" s="634"/>
      <c r="G8" s="634"/>
      <c r="H8" s="634"/>
      <c r="I8" s="634"/>
      <c r="J8" s="634"/>
      <c r="K8" s="634"/>
      <c r="L8" s="634"/>
      <c r="M8" s="634"/>
      <c r="N8" s="634"/>
      <c r="O8" s="634"/>
      <c r="P8" s="634"/>
      <c r="Q8" s="635"/>
      <c r="R8" s="636">
        <v>2624</v>
      </c>
      <c r="S8" s="637"/>
      <c r="T8" s="637"/>
      <c r="U8" s="637"/>
      <c r="V8" s="637"/>
      <c r="W8" s="637"/>
      <c r="X8" s="637"/>
      <c r="Y8" s="638"/>
      <c r="Z8" s="639">
        <v>0</v>
      </c>
      <c r="AA8" s="639"/>
      <c r="AB8" s="639"/>
      <c r="AC8" s="639"/>
      <c r="AD8" s="640">
        <v>2624</v>
      </c>
      <c r="AE8" s="640"/>
      <c r="AF8" s="640"/>
      <c r="AG8" s="640"/>
      <c r="AH8" s="640"/>
      <c r="AI8" s="640"/>
      <c r="AJ8" s="640"/>
      <c r="AK8" s="640"/>
      <c r="AL8" s="641">
        <v>0.1</v>
      </c>
      <c r="AM8" s="642"/>
      <c r="AN8" s="642"/>
      <c r="AO8" s="643"/>
      <c r="AP8" s="633" t="s">
        <v>244</v>
      </c>
      <c r="AQ8" s="634"/>
      <c r="AR8" s="634"/>
      <c r="AS8" s="634"/>
      <c r="AT8" s="634"/>
      <c r="AU8" s="634"/>
      <c r="AV8" s="634"/>
      <c r="AW8" s="634"/>
      <c r="AX8" s="634"/>
      <c r="AY8" s="634"/>
      <c r="AZ8" s="634"/>
      <c r="BA8" s="634"/>
      <c r="BB8" s="634"/>
      <c r="BC8" s="634"/>
      <c r="BD8" s="634"/>
      <c r="BE8" s="634"/>
      <c r="BF8" s="635"/>
      <c r="BG8" s="636">
        <v>25538</v>
      </c>
      <c r="BH8" s="637"/>
      <c r="BI8" s="637"/>
      <c r="BJ8" s="637"/>
      <c r="BK8" s="637"/>
      <c r="BL8" s="637"/>
      <c r="BM8" s="637"/>
      <c r="BN8" s="638"/>
      <c r="BO8" s="639">
        <v>2</v>
      </c>
      <c r="BP8" s="639"/>
      <c r="BQ8" s="639"/>
      <c r="BR8" s="639"/>
      <c r="BS8" s="645" t="s">
        <v>238</v>
      </c>
      <c r="BT8" s="637"/>
      <c r="BU8" s="637"/>
      <c r="BV8" s="637"/>
      <c r="BW8" s="637"/>
      <c r="BX8" s="637"/>
      <c r="BY8" s="637"/>
      <c r="BZ8" s="637"/>
      <c r="CA8" s="637"/>
      <c r="CB8" s="646"/>
      <c r="CD8" s="651" t="s">
        <v>245</v>
      </c>
      <c r="CE8" s="652"/>
      <c r="CF8" s="652"/>
      <c r="CG8" s="652"/>
      <c r="CH8" s="652"/>
      <c r="CI8" s="652"/>
      <c r="CJ8" s="652"/>
      <c r="CK8" s="652"/>
      <c r="CL8" s="652"/>
      <c r="CM8" s="652"/>
      <c r="CN8" s="652"/>
      <c r="CO8" s="652"/>
      <c r="CP8" s="652"/>
      <c r="CQ8" s="653"/>
      <c r="CR8" s="636">
        <v>2181946</v>
      </c>
      <c r="CS8" s="637"/>
      <c r="CT8" s="637"/>
      <c r="CU8" s="637"/>
      <c r="CV8" s="637"/>
      <c r="CW8" s="637"/>
      <c r="CX8" s="637"/>
      <c r="CY8" s="638"/>
      <c r="CZ8" s="639">
        <v>31.4</v>
      </c>
      <c r="DA8" s="639"/>
      <c r="DB8" s="639"/>
      <c r="DC8" s="639"/>
      <c r="DD8" s="645">
        <v>2949</v>
      </c>
      <c r="DE8" s="637"/>
      <c r="DF8" s="637"/>
      <c r="DG8" s="637"/>
      <c r="DH8" s="637"/>
      <c r="DI8" s="637"/>
      <c r="DJ8" s="637"/>
      <c r="DK8" s="637"/>
      <c r="DL8" s="637"/>
      <c r="DM8" s="637"/>
      <c r="DN8" s="637"/>
      <c r="DO8" s="637"/>
      <c r="DP8" s="638"/>
      <c r="DQ8" s="645">
        <v>1042935</v>
      </c>
      <c r="DR8" s="637"/>
      <c r="DS8" s="637"/>
      <c r="DT8" s="637"/>
      <c r="DU8" s="637"/>
      <c r="DV8" s="637"/>
      <c r="DW8" s="637"/>
      <c r="DX8" s="637"/>
      <c r="DY8" s="637"/>
      <c r="DZ8" s="637"/>
      <c r="EA8" s="637"/>
      <c r="EB8" s="637"/>
      <c r="EC8" s="646"/>
    </row>
    <row r="9" spans="2:143" ht="11.25" customHeight="1" x14ac:dyDescent="0.15">
      <c r="B9" s="633" t="s">
        <v>246</v>
      </c>
      <c r="C9" s="634"/>
      <c r="D9" s="634"/>
      <c r="E9" s="634"/>
      <c r="F9" s="634"/>
      <c r="G9" s="634"/>
      <c r="H9" s="634"/>
      <c r="I9" s="634"/>
      <c r="J9" s="634"/>
      <c r="K9" s="634"/>
      <c r="L9" s="634"/>
      <c r="M9" s="634"/>
      <c r="N9" s="634"/>
      <c r="O9" s="634"/>
      <c r="P9" s="634"/>
      <c r="Q9" s="635"/>
      <c r="R9" s="636">
        <v>2686</v>
      </c>
      <c r="S9" s="637"/>
      <c r="T9" s="637"/>
      <c r="U9" s="637"/>
      <c r="V9" s="637"/>
      <c r="W9" s="637"/>
      <c r="X9" s="637"/>
      <c r="Y9" s="638"/>
      <c r="Z9" s="639">
        <v>0</v>
      </c>
      <c r="AA9" s="639"/>
      <c r="AB9" s="639"/>
      <c r="AC9" s="639"/>
      <c r="AD9" s="640">
        <v>2686</v>
      </c>
      <c r="AE9" s="640"/>
      <c r="AF9" s="640"/>
      <c r="AG9" s="640"/>
      <c r="AH9" s="640"/>
      <c r="AI9" s="640"/>
      <c r="AJ9" s="640"/>
      <c r="AK9" s="640"/>
      <c r="AL9" s="641">
        <v>0.1</v>
      </c>
      <c r="AM9" s="642"/>
      <c r="AN9" s="642"/>
      <c r="AO9" s="643"/>
      <c r="AP9" s="633" t="s">
        <v>247</v>
      </c>
      <c r="AQ9" s="634"/>
      <c r="AR9" s="634"/>
      <c r="AS9" s="634"/>
      <c r="AT9" s="634"/>
      <c r="AU9" s="634"/>
      <c r="AV9" s="634"/>
      <c r="AW9" s="634"/>
      <c r="AX9" s="634"/>
      <c r="AY9" s="634"/>
      <c r="AZ9" s="634"/>
      <c r="BA9" s="634"/>
      <c r="BB9" s="634"/>
      <c r="BC9" s="634"/>
      <c r="BD9" s="634"/>
      <c r="BE9" s="634"/>
      <c r="BF9" s="635"/>
      <c r="BG9" s="636">
        <v>436724</v>
      </c>
      <c r="BH9" s="637"/>
      <c r="BI9" s="637"/>
      <c r="BJ9" s="637"/>
      <c r="BK9" s="637"/>
      <c r="BL9" s="637"/>
      <c r="BM9" s="637"/>
      <c r="BN9" s="638"/>
      <c r="BO9" s="639">
        <v>34</v>
      </c>
      <c r="BP9" s="639"/>
      <c r="BQ9" s="639"/>
      <c r="BR9" s="639"/>
      <c r="BS9" s="645" t="s">
        <v>232</v>
      </c>
      <c r="BT9" s="637"/>
      <c r="BU9" s="637"/>
      <c r="BV9" s="637"/>
      <c r="BW9" s="637"/>
      <c r="BX9" s="637"/>
      <c r="BY9" s="637"/>
      <c r="BZ9" s="637"/>
      <c r="CA9" s="637"/>
      <c r="CB9" s="646"/>
      <c r="CD9" s="651" t="s">
        <v>248</v>
      </c>
      <c r="CE9" s="652"/>
      <c r="CF9" s="652"/>
      <c r="CG9" s="652"/>
      <c r="CH9" s="652"/>
      <c r="CI9" s="652"/>
      <c r="CJ9" s="652"/>
      <c r="CK9" s="652"/>
      <c r="CL9" s="652"/>
      <c r="CM9" s="652"/>
      <c r="CN9" s="652"/>
      <c r="CO9" s="652"/>
      <c r="CP9" s="652"/>
      <c r="CQ9" s="653"/>
      <c r="CR9" s="636">
        <v>325096</v>
      </c>
      <c r="CS9" s="637"/>
      <c r="CT9" s="637"/>
      <c r="CU9" s="637"/>
      <c r="CV9" s="637"/>
      <c r="CW9" s="637"/>
      <c r="CX9" s="637"/>
      <c r="CY9" s="638"/>
      <c r="CZ9" s="639">
        <v>4.7</v>
      </c>
      <c r="DA9" s="639"/>
      <c r="DB9" s="639"/>
      <c r="DC9" s="639"/>
      <c r="DD9" s="645">
        <v>20676</v>
      </c>
      <c r="DE9" s="637"/>
      <c r="DF9" s="637"/>
      <c r="DG9" s="637"/>
      <c r="DH9" s="637"/>
      <c r="DI9" s="637"/>
      <c r="DJ9" s="637"/>
      <c r="DK9" s="637"/>
      <c r="DL9" s="637"/>
      <c r="DM9" s="637"/>
      <c r="DN9" s="637"/>
      <c r="DO9" s="637"/>
      <c r="DP9" s="638"/>
      <c r="DQ9" s="645">
        <v>301944</v>
      </c>
      <c r="DR9" s="637"/>
      <c r="DS9" s="637"/>
      <c r="DT9" s="637"/>
      <c r="DU9" s="637"/>
      <c r="DV9" s="637"/>
      <c r="DW9" s="637"/>
      <c r="DX9" s="637"/>
      <c r="DY9" s="637"/>
      <c r="DZ9" s="637"/>
      <c r="EA9" s="637"/>
      <c r="EB9" s="637"/>
      <c r="EC9" s="646"/>
    </row>
    <row r="10" spans="2:143" ht="11.25" customHeight="1" x14ac:dyDescent="0.15">
      <c r="B10" s="633" t="s">
        <v>249</v>
      </c>
      <c r="C10" s="634"/>
      <c r="D10" s="634"/>
      <c r="E10" s="634"/>
      <c r="F10" s="634"/>
      <c r="G10" s="634"/>
      <c r="H10" s="634"/>
      <c r="I10" s="634"/>
      <c r="J10" s="634"/>
      <c r="K10" s="634"/>
      <c r="L10" s="634"/>
      <c r="M10" s="634"/>
      <c r="N10" s="634"/>
      <c r="O10" s="634"/>
      <c r="P10" s="634"/>
      <c r="Q10" s="635"/>
      <c r="R10" s="636" t="s">
        <v>238</v>
      </c>
      <c r="S10" s="637"/>
      <c r="T10" s="637"/>
      <c r="U10" s="637"/>
      <c r="V10" s="637"/>
      <c r="W10" s="637"/>
      <c r="X10" s="637"/>
      <c r="Y10" s="638"/>
      <c r="Z10" s="639" t="s">
        <v>238</v>
      </c>
      <c r="AA10" s="639"/>
      <c r="AB10" s="639"/>
      <c r="AC10" s="639"/>
      <c r="AD10" s="640" t="s">
        <v>238</v>
      </c>
      <c r="AE10" s="640"/>
      <c r="AF10" s="640"/>
      <c r="AG10" s="640"/>
      <c r="AH10" s="640"/>
      <c r="AI10" s="640"/>
      <c r="AJ10" s="640"/>
      <c r="AK10" s="640"/>
      <c r="AL10" s="641" t="s">
        <v>238</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30747</v>
      </c>
      <c r="BH10" s="637"/>
      <c r="BI10" s="637"/>
      <c r="BJ10" s="637"/>
      <c r="BK10" s="637"/>
      <c r="BL10" s="637"/>
      <c r="BM10" s="637"/>
      <c r="BN10" s="638"/>
      <c r="BO10" s="639">
        <v>2.4</v>
      </c>
      <c r="BP10" s="639"/>
      <c r="BQ10" s="639"/>
      <c r="BR10" s="639"/>
      <c r="BS10" s="645" t="s">
        <v>238</v>
      </c>
      <c r="BT10" s="637"/>
      <c r="BU10" s="637"/>
      <c r="BV10" s="637"/>
      <c r="BW10" s="637"/>
      <c r="BX10" s="637"/>
      <c r="BY10" s="637"/>
      <c r="BZ10" s="637"/>
      <c r="CA10" s="637"/>
      <c r="CB10" s="646"/>
      <c r="CD10" s="651" t="s">
        <v>251</v>
      </c>
      <c r="CE10" s="652"/>
      <c r="CF10" s="652"/>
      <c r="CG10" s="652"/>
      <c r="CH10" s="652"/>
      <c r="CI10" s="652"/>
      <c r="CJ10" s="652"/>
      <c r="CK10" s="652"/>
      <c r="CL10" s="652"/>
      <c r="CM10" s="652"/>
      <c r="CN10" s="652"/>
      <c r="CO10" s="652"/>
      <c r="CP10" s="652"/>
      <c r="CQ10" s="653"/>
      <c r="CR10" s="636">
        <v>13424</v>
      </c>
      <c r="CS10" s="637"/>
      <c r="CT10" s="637"/>
      <c r="CU10" s="637"/>
      <c r="CV10" s="637"/>
      <c r="CW10" s="637"/>
      <c r="CX10" s="637"/>
      <c r="CY10" s="638"/>
      <c r="CZ10" s="639">
        <v>0.2</v>
      </c>
      <c r="DA10" s="639"/>
      <c r="DB10" s="639"/>
      <c r="DC10" s="639"/>
      <c r="DD10" s="645">
        <v>6936</v>
      </c>
      <c r="DE10" s="637"/>
      <c r="DF10" s="637"/>
      <c r="DG10" s="637"/>
      <c r="DH10" s="637"/>
      <c r="DI10" s="637"/>
      <c r="DJ10" s="637"/>
      <c r="DK10" s="637"/>
      <c r="DL10" s="637"/>
      <c r="DM10" s="637"/>
      <c r="DN10" s="637"/>
      <c r="DO10" s="637"/>
      <c r="DP10" s="638"/>
      <c r="DQ10" s="645">
        <v>12487</v>
      </c>
      <c r="DR10" s="637"/>
      <c r="DS10" s="637"/>
      <c r="DT10" s="637"/>
      <c r="DU10" s="637"/>
      <c r="DV10" s="637"/>
      <c r="DW10" s="637"/>
      <c r="DX10" s="637"/>
      <c r="DY10" s="637"/>
      <c r="DZ10" s="637"/>
      <c r="EA10" s="637"/>
      <c r="EB10" s="637"/>
      <c r="EC10" s="646"/>
    </row>
    <row r="11" spans="2:143" ht="11.25" customHeight="1" x14ac:dyDescent="0.15">
      <c r="B11" s="633" t="s">
        <v>252</v>
      </c>
      <c r="C11" s="634"/>
      <c r="D11" s="634"/>
      <c r="E11" s="634"/>
      <c r="F11" s="634"/>
      <c r="G11" s="634"/>
      <c r="H11" s="634"/>
      <c r="I11" s="634"/>
      <c r="J11" s="634"/>
      <c r="K11" s="634"/>
      <c r="L11" s="634"/>
      <c r="M11" s="634"/>
      <c r="N11" s="634"/>
      <c r="O11" s="634"/>
      <c r="P11" s="634"/>
      <c r="Q11" s="635"/>
      <c r="R11" s="636" t="s">
        <v>238</v>
      </c>
      <c r="S11" s="637"/>
      <c r="T11" s="637"/>
      <c r="U11" s="637"/>
      <c r="V11" s="637"/>
      <c r="W11" s="637"/>
      <c r="X11" s="637"/>
      <c r="Y11" s="638"/>
      <c r="Z11" s="639" t="s">
        <v>238</v>
      </c>
      <c r="AA11" s="639"/>
      <c r="AB11" s="639"/>
      <c r="AC11" s="639"/>
      <c r="AD11" s="640" t="s">
        <v>232</v>
      </c>
      <c r="AE11" s="640"/>
      <c r="AF11" s="640"/>
      <c r="AG11" s="640"/>
      <c r="AH11" s="640"/>
      <c r="AI11" s="640"/>
      <c r="AJ11" s="640"/>
      <c r="AK11" s="640"/>
      <c r="AL11" s="641" t="s">
        <v>232</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39830</v>
      </c>
      <c r="BH11" s="637"/>
      <c r="BI11" s="637"/>
      <c r="BJ11" s="637"/>
      <c r="BK11" s="637"/>
      <c r="BL11" s="637"/>
      <c r="BM11" s="637"/>
      <c r="BN11" s="638"/>
      <c r="BO11" s="639">
        <v>3.1</v>
      </c>
      <c r="BP11" s="639"/>
      <c r="BQ11" s="639"/>
      <c r="BR11" s="639"/>
      <c r="BS11" s="645" t="s">
        <v>238</v>
      </c>
      <c r="BT11" s="637"/>
      <c r="BU11" s="637"/>
      <c r="BV11" s="637"/>
      <c r="BW11" s="637"/>
      <c r="BX11" s="637"/>
      <c r="BY11" s="637"/>
      <c r="BZ11" s="637"/>
      <c r="CA11" s="637"/>
      <c r="CB11" s="646"/>
      <c r="CD11" s="651" t="s">
        <v>254</v>
      </c>
      <c r="CE11" s="652"/>
      <c r="CF11" s="652"/>
      <c r="CG11" s="652"/>
      <c r="CH11" s="652"/>
      <c r="CI11" s="652"/>
      <c r="CJ11" s="652"/>
      <c r="CK11" s="652"/>
      <c r="CL11" s="652"/>
      <c r="CM11" s="652"/>
      <c r="CN11" s="652"/>
      <c r="CO11" s="652"/>
      <c r="CP11" s="652"/>
      <c r="CQ11" s="653"/>
      <c r="CR11" s="636">
        <v>219429</v>
      </c>
      <c r="CS11" s="637"/>
      <c r="CT11" s="637"/>
      <c r="CU11" s="637"/>
      <c r="CV11" s="637"/>
      <c r="CW11" s="637"/>
      <c r="CX11" s="637"/>
      <c r="CY11" s="638"/>
      <c r="CZ11" s="639">
        <v>3.2</v>
      </c>
      <c r="DA11" s="639"/>
      <c r="DB11" s="639"/>
      <c r="DC11" s="639"/>
      <c r="DD11" s="645">
        <v>68517</v>
      </c>
      <c r="DE11" s="637"/>
      <c r="DF11" s="637"/>
      <c r="DG11" s="637"/>
      <c r="DH11" s="637"/>
      <c r="DI11" s="637"/>
      <c r="DJ11" s="637"/>
      <c r="DK11" s="637"/>
      <c r="DL11" s="637"/>
      <c r="DM11" s="637"/>
      <c r="DN11" s="637"/>
      <c r="DO11" s="637"/>
      <c r="DP11" s="638"/>
      <c r="DQ11" s="645">
        <v>112252</v>
      </c>
      <c r="DR11" s="637"/>
      <c r="DS11" s="637"/>
      <c r="DT11" s="637"/>
      <c r="DU11" s="637"/>
      <c r="DV11" s="637"/>
      <c r="DW11" s="637"/>
      <c r="DX11" s="637"/>
      <c r="DY11" s="637"/>
      <c r="DZ11" s="637"/>
      <c r="EA11" s="637"/>
      <c r="EB11" s="637"/>
      <c r="EC11" s="646"/>
    </row>
    <row r="12" spans="2:143" ht="11.25" customHeight="1" x14ac:dyDescent="0.15">
      <c r="B12" s="633" t="s">
        <v>255</v>
      </c>
      <c r="C12" s="634"/>
      <c r="D12" s="634"/>
      <c r="E12" s="634"/>
      <c r="F12" s="634"/>
      <c r="G12" s="634"/>
      <c r="H12" s="634"/>
      <c r="I12" s="634"/>
      <c r="J12" s="634"/>
      <c r="K12" s="634"/>
      <c r="L12" s="634"/>
      <c r="M12" s="634"/>
      <c r="N12" s="634"/>
      <c r="O12" s="634"/>
      <c r="P12" s="634"/>
      <c r="Q12" s="635"/>
      <c r="R12" s="636">
        <v>279694</v>
      </c>
      <c r="S12" s="637"/>
      <c r="T12" s="637"/>
      <c r="U12" s="637"/>
      <c r="V12" s="637"/>
      <c r="W12" s="637"/>
      <c r="X12" s="637"/>
      <c r="Y12" s="638"/>
      <c r="Z12" s="639">
        <v>4</v>
      </c>
      <c r="AA12" s="639"/>
      <c r="AB12" s="639"/>
      <c r="AC12" s="639"/>
      <c r="AD12" s="640">
        <v>279694</v>
      </c>
      <c r="AE12" s="640"/>
      <c r="AF12" s="640"/>
      <c r="AG12" s="640"/>
      <c r="AH12" s="640"/>
      <c r="AI12" s="640"/>
      <c r="AJ12" s="640"/>
      <c r="AK12" s="640"/>
      <c r="AL12" s="641">
        <v>8.1999999999999993</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615063</v>
      </c>
      <c r="BH12" s="637"/>
      <c r="BI12" s="637"/>
      <c r="BJ12" s="637"/>
      <c r="BK12" s="637"/>
      <c r="BL12" s="637"/>
      <c r="BM12" s="637"/>
      <c r="BN12" s="638"/>
      <c r="BO12" s="639">
        <v>47.9</v>
      </c>
      <c r="BP12" s="639"/>
      <c r="BQ12" s="639"/>
      <c r="BR12" s="639"/>
      <c r="BS12" s="645" t="s">
        <v>238</v>
      </c>
      <c r="BT12" s="637"/>
      <c r="BU12" s="637"/>
      <c r="BV12" s="637"/>
      <c r="BW12" s="637"/>
      <c r="BX12" s="637"/>
      <c r="BY12" s="637"/>
      <c r="BZ12" s="637"/>
      <c r="CA12" s="637"/>
      <c r="CB12" s="646"/>
      <c r="CD12" s="651" t="s">
        <v>257</v>
      </c>
      <c r="CE12" s="652"/>
      <c r="CF12" s="652"/>
      <c r="CG12" s="652"/>
      <c r="CH12" s="652"/>
      <c r="CI12" s="652"/>
      <c r="CJ12" s="652"/>
      <c r="CK12" s="652"/>
      <c r="CL12" s="652"/>
      <c r="CM12" s="652"/>
      <c r="CN12" s="652"/>
      <c r="CO12" s="652"/>
      <c r="CP12" s="652"/>
      <c r="CQ12" s="653"/>
      <c r="CR12" s="636">
        <v>279787</v>
      </c>
      <c r="CS12" s="637"/>
      <c r="CT12" s="637"/>
      <c r="CU12" s="637"/>
      <c r="CV12" s="637"/>
      <c r="CW12" s="637"/>
      <c r="CX12" s="637"/>
      <c r="CY12" s="638"/>
      <c r="CZ12" s="639">
        <v>4</v>
      </c>
      <c r="DA12" s="639"/>
      <c r="DB12" s="639"/>
      <c r="DC12" s="639"/>
      <c r="DD12" s="645">
        <v>12318</v>
      </c>
      <c r="DE12" s="637"/>
      <c r="DF12" s="637"/>
      <c r="DG12" s="637"/>
      <c r="DH12" s="637"/>
      <c r="DI12" s="637"/>
      <c r="DJ12" s="637"/>
      <c r="DK12" s="637"/>
      <c r="DL12" s="637"/>
      <c r="DM12" s="637"/>
      <c r="DN12" s="637"/>
      <c r="DO12" s="637"/>
      <c r="DP12" s="638"/>
      <c r="DQ12" s="645">
        <v>108494</v>
      </c>
      <c r="DR12" s="637"/>
      <c r="DS12" s="637"/>
      <c r="DT12" s="637"/>
      <c r="DU12" s="637"/>
      <c r="DV12" s="637"/>
      <c r="DW12" s="637"/>
      <c r="DX12" s="637"/>
      <c r="DY12" s="637"/>
      <c r="DZ12" s="637"/>
      <c r="EA12" s="637"/>
      <c r="EB12" s="637"/>
      <c r="EC12" s="646"/>
    </row>
    <row r="13" spans="2:143" ht="11.25" customHeight="1" x14ac:dyDescent="0.15">
      <c r="B13" s="633" t="s">
        <v>258</v>
      </c>
      <c r="C13" s="634"/>
      <c r="D13" s="634"/>
      <c r="E13" s="634"/>
      <c r="F13" s="634"/>
      <c r="G13" s="634"/>
      <c r="H13" s="634"/>
      <c r="I13" s="634"/>
      <c r="J13" s="634"/>
      <c r="K13" s="634"/>
      <c r="L13" s="634"/>
      <c r="M13" s="634"/>
      <c r="N13" s="634"/>
      <c r="O13" s="634"/>
      <c r="P13" s="634"/>
      <c r="Q13" s="635"/>
      <c r="R13" s="636" t="s">
        <v>238</v>
      </c>
      <c r="S13" s="637"/>
      <c r="T13" s="637"/>
      <c r="U13" s="637"/>
      <c r="V13" s="637"/>
      <c r="W13" s="637"/>
      <c r="X13" s="637"/>
      <c r="Y13" s="638"/>
      <c r="Z13" s="639" t="s">
        <v>232</v>
      </c>
      <c r="AA13" s="639"/>
      <c r="AB13" s="639"/>
      <c r="AC13" s="639"/>
      <c r="AD13" s="640" t="s">
        <v>232</v>
      </c>
      <c r="AE13" s="640"/>
      <c r="AF13" s="640"/>
      <c r="AG13" s="640"/>
      <c r="AH13" s="640"/>
      <c r="AI13" s="640"/>
      <c r="AJ13" s="640"/>
      <c r="AK13" s="640"/>
      <c r="AL13" s="641" t="s">
        <v>238</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614907</v>
      </c>
      <c r="BH13" s="637"/>
      <c r="BI13" s="637"/>
      <c r="BJ13" s="637"/>
      <c r="BK13" s="637"/>
      <c r="BL13" s="637"/>
      <c r="BM13" s="637"/>
      <c r="BN13" s="638"/>
      <c r="BO13" s="639">
        <v>47.9</v>
      </c>
      <c r="BP13" s="639"/>
      <c r="BQ13" s="639"/>
      <c r="BR13" s="639"/>
      <c r="BS13" s="645" t="s">
        <v>232</v>
      </c>
      <c r="BT13" s="637"/>
      <c r="BU13" s="637"/>
      <c r="BV13" s="637"/>
      <c r="BW13" s="637"/>
      <c r="BX13" s="637"/>
      <c r="BY13" s="637"/>
      <c r="BZ13" s="637"/>
      <c r="CA13" s="637"/>
      <c r="CB13" s="646"/>
      <c r="CD13" s="651" t="s">
        <v>260</v>
      </c>
      <c r="CE13" s="652"/>
      <c r="CF13" s="652"/>
      <c r="CG13" s="652"/>
      <c r="CH13" s="652"/>
      <c r="CI13" s="652"/>
      <c r="CJ13" s="652"/>
      <c r="CK13" s="652"/>
      <c r="CL13" s="652"/>
      <c r="CM13" s="652"/>
      <c r="CN13" s="652"/>
      <c r="CO13" s="652"/>
      <c r="CP13" s="652"/>
      <c r="CQ13" s="653"/>
      <c r="CR13" s="636">
        <v>584608</v>
      </c>
      <c r="CS13" s="637"/>
      <c r="CT13" s="637"/>
      <c r="CU13" s="637"/>
      <c r="CV13" s="637"/>
      <c r="CW13" s="637"/>
      <c r="CX13" s="637"/>
      <c r="CY13" s="638"/>
      <c r="CZ13" s="639">
        <v>8.4</v>
      </c>
      <c r="DA13" s="639"/>
      <c r="DB13" s="639"/>
      <c r="DC13" s="639"/>
      <c r="DD13" s="645">
        <v>322368</v>
      </c>
      <c r="DE13" s="637"/>
      <c r="DF13" s="637"/>
      <c r="DG13" s="637"/>
      <c r="DH13" s="637"/>
      <c r="DI13" s="637"/>
      <c r="DJ13" s="637"/>
      <c r="DK13" s="637"/>
      <c r="DL13" s="637"/>
      <c r="DM13" s="637"/>
      <c r="DN13" s="637"/>
      <c r="DO13" s="637"/>
      <c r="DP13" s="638"/>
      <c r="DQ13" s="645">
        <v>333476</v>
      </c>
      <c r="DR13" s="637"/>
      <c r="DS13" s="637"/>
      <c r="DT13" s="637"/>
      <c r="DU13" s="637"/>
      <c r="DV13" s="637"/>
      <c r="DW13" s="637"/>
      <c r="DX13" s="637"/>
      <c r="DY13" s="637"/>
      <c r="DZ13" s="637"/>
      <c r="EA13" s="637"/>
      <c r="EB13" s="637"/>
      <c r="EC13" s="646"/>
    </row>
    <row r="14" spans="2:143" ht="11.25" customHeight="1" x14ac:dyDescent="0.15">
      <c r="B14" s="633" t="s">
        <v>261</v>
      </c>
      <c r="C14" s="634"/>
      <c r="D14" s="634"/>
      <c r="E14" s="634"/>
      <c r="F14" s="634"/>
      <c r="G14" s="634"/>
      <c r="H14" s="634"/>
      <c r="I14" s="634"/>
      <c r="J14" s="634"/>
      <c r="K14" s="634"/>
      <c r="L14" s="634"/>
      <c r="M14" s="634"/>
      <c r="N14" s="634"/>
      <c r="O14" s="634"/>
      <c r="P14" s="634"/>
      <c r="Q14" s="635"/>
      <c r="R14" s="636" t="s">
        <v>232</v>
      </c>
      <c r="S14" s="637"/>
      <c r="T14" s="637"/>
      <c r="U14" s="637"/>
      <c r="V14" s="637"/>
      <c r="W14" s="637"/>
      <c r="X14" s="637"/>
      <c r="Y14" s="638"/>
      <c r="Z14" s="639" t="s">
        <v>238</v>
      </c>
      <c r="AA14" s="639"/>
      <c r="AB14" s="639"/>
      <c r="AC14" s="639"/>
      <c r="AD14" s="640" t="s">
        <v>232</v>
      </c>
      <c r="AE14" s="640"/>
      <c r="AF14" s="640"/>
      <c r="AG14" s="640"/>
      <c r="AH14" s="640"/>
      <c r="AI14" s="640"/>
      <c r="AJ14" s="640"/>
      <c r="AK14" s="640"/>
      <c r="AL14" s="641" t="s">
        <v>232</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55116</v>
      </c>
      <c r="BH14" s="637"/>
      <c r="BI14" s="637"/>
      <c r="BJ14" s="637"/>
      <c r="BK14" s="637"/>
      <c r="BL14" s="637"/>
      <c r="BM14" s="637"/>
      <c r="BN14" s="638"/>
      <c r="BO14" s="639">
        <v>4.3</v>
      </c>
      <c r="BP14" s="639"/>
      <c r="BQ14" s="639"/>
      <c r="BR14" s="639"/>
      <c r="BS14" s="645" t="s">
        <v>238</v>
      </c>
      <c r="BT14" s="637"/>
      <c r="BU14" s="637"/>
      <c r="BV14" s="637"/>
      <c r="BW14" s="637"/>
      <c r="BX14" s="637"/>
      <c r="BY14" s="637"/>
      <c r="BZ14" s="637"/>
      <c r="CA14" s="637"/>
      <c r="CB14" s="646"/>
      <c r="CD14" s="651" t="s">
        <v>263</v>
      </c>
      <c r="CE14" s="652"/>
      <c r="CF14" s="652"/>
      <c r="CG14" s="652"/>
      <c r="CH14" s="652"/>
      <c r="CI14" s="652"/>
      <c r="CJ14" s="652"/>
      <c r="CK14" s="652"/>
      <c r="CL14" s="652"/>
      <c r="CM14" s="652"/>
      <c r="CN14" s="652"/>
      <c r="CO14" s="652"/>
      <c r="CP14" s="652"/>
      <c r="CQ14" s="653"/>
      <c r="CR14" s="636">
        <v>242152</v>
      </c>
      <c r="CS14" s="637"/>
      <c r="CT14" s="637"/>
      <c r="CU14" s="637"/>
      <c r="CV14" s="637"/>
      <c r="CW14" s="637"/>
      <c r="CX14" s="637"/>
      <c r="CY14" s="638"/>
      <c r="CZ14" s="639">
        <v>3.5</v>
      </c>
      <c r="DA14" s="639"/>
      <c r="DB14" s="639"/>
      <c r="DC14" s="639"/>
      <c r="DD14" s="645">
        <v>28846</v>
      </c>
      <c r="DE14" s="637"/>
      <c r="DF14" s="637"/>
      <c r="DG14" s="637"/>
      <c r="DH14" s="637"/>
      <c r="DI14" s="637"/>
      <c r="DJ14" s="637"/>
      <c r="DK14" s="637"/>
      <c r="DL14" s="637"/>
      <c r="DM14" s="637"/>
      <c r="DN14" s="637"/>
      <c r="DO14" s="637"/>
      <c r="DP14" s="638"/>
      <c r="DQ14" s="645">
        <v>221907</v>
      </c>
      <c r="DR14" s="637"/>
      <c r="DS14" s="637"/>
      <c r="DT14" s="637"/>
      <c r="DU14" s="637"/>
      <c r="DV14" s="637"/>
      <c r="DW14" s="637"/>
      <c r="DX14" s="637"/>
      <c r="DY14" s="637"/>
      <c r="DZ14" s="637"/>
      <c r="EA14" s="637"/>
      <c r="EB14" s="637"/>
      <c r="EC14" s="646"/>
    </row>
    <row r="15" spans="2:143" ht="11.25" customHeight="1" x14ac:dyDescent="0.15">
      <c r="B15" s="633" t="s">
        <v>264</v>
      </c>
      <c r="C15" s="634"/>
      <c r="D15" s="634"/>
      <c r="E15" s="634"/>
      <c r="F15" s="634"/>
      <c r="G15" s="634"/>
      <c r="H15" s="634"/>
      <c r="I15" s="634"/>
      <c r="J15" s="634"/>
      <c r="K15" s="634"/>
      <c r="L15" s="634"/>
      <c r="M15" s="634"/>
      <c r="N15" s="634"/>
      <c r="O15" s="634"/>
      <c r="P15" s="634"/>
      <c r="Q15" s="635"/>
      <c r="R15" s="636">
        <v>11379</v>
      </c>
      <c r="S15" s="637"/>
      <c r="T15" s="637"/>
      <c r="U15" s="637"/>
      <c r="V15" s="637"/>
      <c r="W15" s="637"/>
      <c r="X15" s="637"/>
      <c r="Y15" s="638"/>
      <c r="Z15" s="639">
        <v>0.2</v>
      </c>
      <c r="AA15" s="639"/>
      <c r="AB15" s="639"/>
      <c r="AC15" s="639"/>
      <c r="AD15" s="640">
        <v>11379</v>
      </c>
      <c r="AE15" s="640"/>
      <c r="AF15" s="640"/>
      <c r="AG15" s="640"/>
      <c r="AH15" s="640"/>
      <c r="AI15" s="640"/>
      <c r="AJ15" s="640"/>
      <c r="AK15" s="640"/>
      <c r="AL15" s="641">
        <v>0.3</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78466</v>
      </c>
      <c r="BH15" s="637"/>
      <c r="BI15" s="637"/>
      <c r="BJ15" s="637"/>
      <c r="BK15" s="637"/>
      <c r="BL15" s="637"/>
      <c r="BM15" s="637"/>
      <c r="BN15" s="638"/>
      <c r="BO15" s="639">
        <v>6.1</v>
      </c>
      <c r="BP15" s="639"/>
      <c r="BQ15" s="639"/>
      <c r="BR15" s="639"/>
      <c r="BS15" s="645" t="s">
        <v>232</v>
      </c>
      <c r="BT15" s="637"/>
      <c r="BU15" s="637"/>
      <c r="BV15" s="637"/>
      <c r="BW15" s="637"/>
      <c r="BX15" s="637"/>
      <c r="BY15" s="637"/>
      <c r="BZ15" s="637"/>
      <c r="CA15" s="637"/>
      <c r="CB15" s="646"/>
      <c r="CD15" s="651" t="s">
        <v>266</v>
      </c>
      <c r="CE15" s="652"/>
      <c r="CF15" s="652"/>
      <c r="CG15" s="652"/>
      <c r="CH15" s="652"/>
      <c r="CI15" s="652"/>
      <c r="CJ15" s="652"/>
      <c r="CK15" s="652"/>
      <c r="CL15" s="652"/>
      <c r="CM15" s="652"/>
      <c r="CN15" s="652"/>
      <c r="CO15" s="652"/>
      <c r="CP15" s="652"/>
      <c r="CQ15" s="653"/>
      <c r="CR15" s="636">
        <v>674183</v>
      </c>
      <c r="CS15" s="637"/>
      <c r="CT15" s="637"/>
      <c r="CU15" s="637"/>
      <c r="CV15" s="637"/>
      <c r="CW15" s="637"/>
      <c r="CX15" s="637"/>
      <c r="CY15" s="638"/>
      <c r="CZ15" s="639">
        <v>9.6999999999999993</v>
      </c>
      <c r="DA15" s="639"/>
      <c r="DB15" s="639"/>
      <c r="DC15" s="639"/>
      <c r="DD15" s="645">
        <v>197930</v>
      </c>
      <c r="DE15" s="637"/>
      <c r="DF15" s="637"/>
      <c r="DG15" s="637"/>
      <c r="DH15" s="637"/>
      <c r="DI15" s="637"/>
      <c r="DJ15" s="637"/>
      <c r="DK15" s="637"/>
      <c r="DL15" s="637"/>
      <c r="DM15" s="637"/>
      <c r="DN15" s="637"/>
      <c r="DO15" s="637"/>
      <c r="DP15" s="638"/>
      <c r="DQ15" s="645">
        <v>396849</v>
      </c>
      <c r="DR15" s="637"/>
      <c r="DS15" s="637"/>
      <c r="DT15" s="637"/>
      <c r="DU15" s="637"/>
      <c r="DV15" s="637"/>
      <c r="DW15" s="637"/>
      <c r="DX15" s="637"/>
      <c r="DY15" s="637"/>
      <c r="DZ15" s="637"/>
      <c r="EA15" s="637"/>
      <c r="EB15" s="637"/>
      <c r="EC15" s="646"/>
    </row>
    <row r="16" spans="2:143" ht="11.25" customHeight="1" x14ac:dyDescent="0.15">
      <c r="B16" s="633" t="s">
        <v>267</v>
      </c>
      <c r="C16" s="634"/>
      <c r="D16" s="634"/>
      <c r="E16" s="634"/>
      <c r="F16" s="634"/>
      <c r="G16" s="634"/>
      <c r="H16" s="634"/>
      <c r="I16" s="634"/>
      <c r="J16" s="634"/>
      <c r="K16" s="634"/>
      <c r="L16" s="634"/>
      <c r="M16" s="634"/>
      <c r="N16" s="634"/>
      <c r="O16" s="634"/>
      <c r="P16" s="634"/>
      <c r="Q16" s="635"/>
      <c r="R16" s="636" t="s">
        <v>232</v>
      </c>
      <c r="S16" s="637"/>
      <c r="T16" s="637"/>
      <c r="U16" s="637"/>
      <c r="V16" s="637"/>
      <c r="W16" s="637"/>
      <c r="X16" s="637"/>
      <c r="Y16" s="638"/>
      <c r="Z16" s="639" t="s">
        <v>232</v>
      </c>
      <c r="AA16" s="639"/>
      <c r="AB16" s="639"/>
      <c r="AC16" s="639"/>
      <c r="AD16" s="640" t="s">
        <v>232</v>
      </c>
      <c r="AE16" s="640"/>
      <c r="AF16" s="640"/>
      <c r="AG16" s="640"/>
      <c r="AH16" s="640"/>
      <c r="AI16" s="640"/>
      <c r="AJ16" s="640"/>
      <c r="AK16" s="640"/>
      <c r="AL16" s="641" t="s">
        <v>232</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238</v>
      </c>
      <c r="BH16" s="637"/>
      <c r="BI16" s="637"/>
      <c r="BJ16" s="637"/>
      <c r="BK16" s="637"/>
      <c r="BL16" s="637"/>
      <c r="BM16" s="637"/>
      <c r="BN16" s="638"/>
      <c r="BO16" s="639" t="s">
        <v>232</v>
      </c>
      <c r="BP16" s="639"/>
      <c r="BQ16" s="639"/>
      <c r="BR16" s="639"/>
      <c r="BS16" s="645" t="s">
        <v>238</v>
      </c>
      <c r="BT16" s="637"/>
      <c r="BU16" s="637"/>
      <c r="BV16" s="637"/>
      <c r="BW16" s="637"/>
      <c r="BX16" s="637"/>
      <c r="BY16" s="637"/>
      <c r="BZ16" s="637"/>
      <c r="CA16" s="637"/>
      <c r="CB16" s="646"/>
      <c r="CD16" s="651" t="s">
        <v>269</v>
      </c>
      <c r="CE16" s="652"/>
      <c r="CF16" s="652"/>
      <c r="CG16" s="652"/>
      <c r="CH16" s="652"/>
      <c r="CI16" s="652"/>
      <c r="CJ16" s="652"/>
      <c r="CK16" s="652"/>
      <c r="CL16" s="652"/>
      <c r="CM16" s="652"/>
      <c r="CN16" s="652"/>
      <c r="CO16" s="652"/>
      <c r="CP16" s="652"/>
      <c r="CQ16" s="653"/>
      <c r="CR16" s="636">
        <v>65961</v>
      </c>
      <c r="CS16" s="637"/>
      <c r="CT16" s="637"/>
      <c r="CU16" s="637"/>
      <c r="CV16" s="637"/>
      <c r="CW16" s="637"/>
      <c r="CX16" s="637"/>
      <c r="CY16" s="638"/>
      <c r="CZ16" s="639">
        <v>0.9</v>
      </c>
      <c r="DA16" s="639"/>
      <c r="DB16" s="639"/>
      <c r="DC16" s="639"/>
      <c r="DD16" s="645" t="s">
        <v>238</v>
      </c>
      <c r="DE16" s="637"/>
      <c r="DF16" s="637"/>
      <c r="DG16" s="637"/>
      <c r="DH16" s="637"/>
      <c r="DI16" s="637"/>
      <c r="DJ16" s="637"/>
      <c r="DK16" s="637"/>
      <c r="DL16" s="637"/>
      <c r="DM16" s="637"/>
      <c r="DN16" s="637"/>
      <c r="DO16" s="637"/>
      <c r="DP16" s="638"/>
      <c r="DQ16" s="645">
        <v>11632</v>
      </c>
      <c r="DR16" s="637"/>
      <c r="DS16" s="637"/>
      <c r="DT16" s="637"/>
      <c r="DU16" s="637"/>
      <c r="DV16" s="637"/>
      <c r="DW16" s="637"/>
      <c r="DX16" s="637"/>
      <c r="DY16" s="637"/>
      <c r="DZ16" s="637"/>
      <c r="EA16" s="637"/>
      <c r="EB16" s="637"/>
      <c r="EC16" s="646"/>
    </row>
    <row r="17" spans="2:133" ht="11.25" customHeight="1" x14ac:dyDescent="0.15">
      <c r="B17" s="633" t="s">
        <v>270</v>
      </c>
      <c r="C17" s="634"/>
      <c r="D17" s="634"/>
      <c r="E17" s="634"/>
      <c r="F17" s="634"/>
      <c r="G17" s="634"/>
      <c r="H17" s="634"/>
      <c r="I17" s="634"/>
      <c r="J17" s="634"/>
      <c r="K17" s="634"/>
      <c r="L17" s="634"/>
      <c r="M17" s="634"/>
      <c r="N17" s="634"/>
      <c r="O17" s="634"/>
      <c r="P17" s="634"/>
      <c r="Q17" s="635"/>
      <c r="R17" s="636">
        <v>7077</v>
      </c>
      <c r="S17" s="637"/>
      <c r="T17" s="637"/>
      <c r="U17" s="637"/>
      <c r="V17" s="637"/>
      <c r="W17" s="637"/>
      <c r="X17" s="637"/>
      <c r="Y17" s="638"/>
      <c r="Z17" s="639">
        <v>0.1</v>
      </c>
      <c r="AA17" s="639"/>
      <c r="AB17" s="639"/>
      <c r="AC17" s="639"/>
      <c r="AD17" s="640">
        <v>7077</v>
      </c>
      <c r="AE17" s="640"/>
      <c r="AF17" s="640"/>
      <c r="AG17" s="640"/>
      <c r="AH17" s="640"/>
      <c r="AI17" s="640"/>
      <c r="AJ17" s="640"/>
      <c r="AK17" s="640"/>
      <c r="AL17" s="641">
        <v>0.2</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232</v>
      </c>
      <c r="BH17" s="637"/>
      <c r="BI17" s="637"/>
      <c r="BJ17" s="637"/>
      <c r="BK17" s="637"/>
      <c r="BL17" s="637"/>
      <c r="BM17" s="637"/>
      <c r="BN17" s="638"/>
      <c r="BO17" s="639" t="s">
        <v>232</v>
      </c>
      <c r="BP17" s="639"/>
      <c r="BQ17" s="639"/>
      <c r="BR17" s="639"/>
      <c r="BS17" s="645" t="s">
        <v>232</v>
      </c>
      <c r="BT17" s="637"/>
      <c r="BU17" s="637"/>
      <c r="BV17" s="637"/>
      <c r="BW17" s="637"/>
      <c r="BX17" s="637"/>
      <c r="BY17" s="637"/>
      <c r="BZ17" s="637"/>
      <c r="CA17" s="637"/>
      <c r="CB17" s="646"/>
      <c r="CD17" s="651" t="s">
        <v>272</v>
      </c>
      <c r="CE17" s="652"/>
      <c r="CF17" s="652"/>
      <c r="CG17" s="652"/>
      <c r="CH17" s="652"/>
      <c r="CI17" s="652"/>
      <c r="CJ17" s="652"/>
      <c r="CK17" s="652"/>
      <c r="CL17" s="652"/>
      <c r="CM17" s="652"/>
      <c r="CN17" s="652"/>
      <c r="CO17" s="652"/>
      <c r="CP17" s="652"/>
      <c r="CQ17" s="653"/>
      <c r="CR17" s="636">
        <v>647585</v>
      </c>
      <c r="CS17" s="637"/>
      <c r="CT17" s="637"/>
      <c r="CU17" s="637"/>
      <c r="CV17" s="637"/>
      <c r="CW17" s="637"/>
      <c r="CX17" s="637"/>
      <c r="CY17" s="638"/>
      <c r="CZ17" s="639">
        <v>9.3000000000000007</v>
      </c>
      <c r="DA17" s="639"/>
      <c r="DB17" s="639"/>
      <c r="DC17" s="639"/>
      <c r="DD17" s="645" t="s">
        <v>232</v>
      </c>
      <c r="DE17" s="637"/>
      <c r="DF17" s="637"/>
      <c r="DG17" s="637"/>
      <c r="DH17" s="637"/>
      <c r="DI17" s="637"/>
      <c r="DJ17" s="637"/>
      <c r="DK17" s="637"/>
      <c r="DL17" s="637"/>
      <c r="DM17" s="637"/>
      <c r="DN17" s="637"/>
      <c r="DO17" s="637"/>
      <c r="DP17" s="638"/>
      <c r="DQ17" s="645">
        <v>569596</v>
      </c>
      <c r="DR17" s="637"/>
      <c r="DS17" s="637"/>
      <c r="DT17" s="637"/>
      <c r="DU17" s="637"/>
      <c r="DV17" s="637"/>
      <c r="DW17" s="637"/>
      <c r="DX17" s="637"/>
      <c r="DY17" s="637"/>
      <c r="DZ17" s="637"/>
      <c r="EA17" s="637"/>
      <c r="EB17" s="637"/>
      <c r="EC17" s="646"/>
    </row>
    <row r="18" spans="2:133" ht="11.25" customHeight="1" x14ac:dyDescent="0.15">
      <c r="B18" s="633" t="s">
        <v>273</v>
      </c>
      <c r="C18" s="634"/>
      <c r="D18" s="634"/>
      <c r="E18" s="634"/>
      <c r="F18" s="634"/>
      <c r="G18" s="634"/>
      <c r="H18" s="634"/>
      <c r="I18" s="634"/>
      <c r="J18" s="634"/>
      <c r="K18" s="634"/>
      <c r="L18" s="634"/>
      <c r="M18" s="634"/>
      <c r="N18" s="634"/>
      <c r="O18" s="634"/>
      <c r="P18" s="634"/>
      <c r="Q18" s="635"/>
      <c r="R18" s="636">
        <v>1871630</v>
      </c>
      <c r="S18" s="637"/>
      <c r="T18" s="637"/>
      <c r="U18" s="637"/>
      <c r="V18" s="637"/>
      <c r="W18" s="637"/>
      <c r="X18" s="637"/>
      <c r="Y18" s="638"/>
      <c r="Z18" s="639">
        <v>26.6</v>
      </c>
      <c r="AA18" s="639"/>
      <c r="AB18" s="639"/>
      <c r="AC18" s="639"/>
      <c r="AD18" s="640">
        <v>1754199</v>
      </c>
      <c r="AE18" s="640"/>
      <c r="AF18" s="640"/>
      <c r="AG18" s="640"/>
      <c r="AH18" s="640"/>
      <c r="AI18" s="640"/>
      <c r="AJ18" s="640"/>
      <c r="AK18" s="640"/>
      <c r="AL18" s="641">
        <v>51.5</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238</v>
      </c>
      <c r="BH18" s="637"/>
      <c r="BI18" s="637"/>
      <c r="BJ18" s="637"/>
      <c r="BK18" s="637"/>
      <c r="BL18" s="637"/>
      <c r="BM18" s="637"/>
      <c r="BN18" s="638"/>
      <c r="BO18" s="639" t="s">
        <v>238</v>
      </c>
      <c r="BP18" s="639"/>
      <c r="BQ18" s="639"/>
      <c r="BR18" s="639"/>
      <c r="BS18" s="645" t="s">
        <v>238</v>
      </c>
      <c r="BT18" s="637"/>
      <c r="BU18" s="637"/>
      <c r="BV18" s="637"/>
      <c r="BW18" s="637"/>
      <c r="BX18" s="637"/>
      <c r="BY18" s="637"/>
      <c r="BZ18" s="637"/>
      <c r="CA18" s="637"/>
      <c r="CB18" s="646"/>
      <c r="CD18" s="651" t="s">
        <v>275</v>
      </c>
      <c r="CE18" s="652"/>
      <c r="CF18" s="652"/>
      <c r="CG18" s="652"/>
      <c r="CH18" s="652"/>
      <c r="CI18" s="652"/>
      <c r="CJ18" s="652"/>
      <c r="CK18" s="652"/>
      <c r="CL18" s="652"/>
      <c r="CM18" s="652"/>
      <c r="CN18" s="652"/>
      <c r="CO18" s="652"/>
      <c r="CP18" s="652"/>
      <c r="CQ18" s="653"/>
      <c r="CR18" s="636" t="s">
        <v>238</v>
      </c>
      <c r="CS18" s="637"/>
      <c r="CT18" s="637"/>
      <c r="CU18" s="637"/>
      <c r="CV18" s="637"/>
      <c r="CW18" s="637"/>
      <c r="CX18" s="637"/>
      <c r="CY18" s="638"/>
      <c r="CZ18" s="639" t="s">
        <v>238</v>
      </c>
      <c r="DA18" s="639"/>
      <c r="DB18" s="639"/>
      <c r="DC18" s="639"/>
      <c r="DD18" s="645" t="s">
        <v>238</v>
      </c>
      <c r="DE18" s="637"/>
      <c r="DF18" s="637"/>
      <c r="DG18" s="637"/>
      <c r="DH18" s="637"/>
      <c r="DI18" s="637"/>
      <c r="DJ18" s="637"/>
      <c r="DK18" s="637"/>
      <c r="DL18" s="637"/>
      <c r="DM18" s="637"/>
      <c r="DN18" s="637"/>
      <c r="DO18" s="637"/>
      <c r="DP18" s="638"/>
      <c r="DQ18" s="645" t="s">
        <v>238</v>
      </c>
      <c r="DR18" s="637"/>
      <c r="DS18" s="637"/>
      <c r="DT18" s="637"/>
      <c r="DU18" s="637"/>
      <c r="DV18" s="637"/>
      <c r="DW18" s="637"/>
      <c r="DX18" s="637"/>
      <c r="DY18" s="637"/>
      <c r="DZ18" s="637"/>
      <c r="EA18" s="637"/>
      <c r="EB18" s="637"/>
      <c r="EC18" s="646"/>
    </row>
    <row r="19" spans="2:133" ht="11.25" customHeight="1" x14ac:dyDescent="0.15">
      <c r="B19" s="633" t="s">
        <v>276</v>
      </c>
      <c r="C19" s="634"/>
      <c r="D19" s="634"/>
      <c r="E19" s="634"/>
      <c r="F19" s="634"/>
      <c r="G19" s="634"/>
      <c r="H19" s="634"/>
      <c r="I19" s="634"/>
      <c r="J19" s="634"/>
      <c r="K19" s="634"/>
      <c r="L19" s="634"/>
      <c r="M19" s="634"/>
      <c r="N19" s="634"/>
      <c r="O19" s="634"/>
      <c r="P19" s="634"/>
      <c r="Q19" s="635"/>
      <c r="R19" s="636">
        <v>1754199</v>
      </c>
      <c r="S19" s="637"/>
      <c r="T19" s="637"/>
      <c r="U19" s="637"/>
      <c r="V19" s="637"/>
      <c r="W19" s="637"/>
      <c r="X19" s="637"/>
      <c r="Y19" s="638"/>
      <c r="Z19" s="639">
        <v>24.9</v>
      </c>
      <c r="AA19" s="639"/>
      <c r="AB19" s="639"/>
      <c r="AC19" s="639"/>
      <c r="AD19" s="640">
        <v>1754199</v>
      </c>
      <c r="AE19" s="640"/>
      <c r="AF19" s="640"/>
      <c r="AG19" s="640"/>
      <c r="AH19" s="640"/>
      <c r="AI19" s="640"/>
      <c r="AJ19" s="640"/>
      <c r="AK19" s="640"/>
      <c r="AL19" s="641">
        <v>51.5</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1859</v>
      </c>
      <c r="BH19" s="637"/>
      <c r="BI19" s="637"/>
      <c r="BJ19" s="637"/>
      <c r="BK19" s="637"/>
      <c r="BL19" s="637"/>
      <c r="BM19" s="637"/>
      <c r="BN19" s="638"/>
      <c r="BO19" s="639">
        <v>0.1</v>
      </c>
      <c r="BP19" s="639"/>
      <c r="BQ19" s="639"/>
      <c r="BR19" s="639"/>
      <c r="BS19" s="645" t="s">
        <v>238</v>
      </c>
      <c r="BT19" s="637"/>
      <c r="BU19" s="637"/>
      <c r="BV19" s="637"/>
      <c r="BW19" s="637"/>
      <c r="BX19" s="637"/>
      <c r="BY19" s="637"/>
      <c r="BZ19" s="637"/>
      <c r="CA19" s="637"/>
      <c r="CB19" s="646"/>
      <c r="CD19" s="651" t="s">
        <v>278</v>
      </c>
      <c r="CE19" s="652"/>
      <c r="CF19" s="652"/>
      <c r="CG19" s="652"/>
      <c r="CH19" s="652"/>
      <c r="CI19" s="652"/>
      <c r="CJ19" s="652"/>
      <c r="CK19" s="652"/>
      <c r="CL19" s="652"/>
      <c r="CM19" s="652"/>
      <c r="CN19" s="652"/>
      <c r="CO19" s="652"/>
      <c r="CP19" s="652"/>
      <c r="CQ19" s="653"/>
      <c r="CR19" s="636" t="s">
        <v>238</v>
      </c>
      <c r="CS19" s="637"/>
      <c r="CT19" s="637"/>
      <c r="CU19" s="637"/>
      <c r="CV19" s="637"/>
      <c r="CW19" s="637"/>
      <c r="CX19" s="637"/>
      <c r="CY19" s="638"/>
      <c r="CZ19" s="639" t="s">
        <v>232</v>
      </c>
      <c r="DA19" s="639"/>
      <c r="DB19" s="639"/>
      <c r="DC19" s="639"/>
      <c r="DD19" s="645" t="s">
        <v>238</v>
      </c>
      <c r="DE19" s="637"/>
      <c r="DF19" s="637"/>
      <c r="DG19" s="637"/>
      <c r="DH19" s="637"/>
      <c r="DI19" s="637"/>
      <c r="DJ19" s="637"/>
      <c r="DK19" s="637"/>
      <c r="DL19" s="637"/>
      <c r="DM19" s="637"/>
      <c r="DN19" s="637"/>
      <c r="DO19" s="637"/>
      <c r="DP19" s="638"/>
      <c r="DQ19" s="645" t="s">
        <v>232</v>
      </c>
      <c r="DR19" s="637"/>
      <c r="DS19" s="637"/>
      <c r="DT19" s="637"/>
      <c r="DU19" s="637"/>
      <c r="DV19" s="637"/>
      <c r="DW19" s="637"/>
      <c r="DX19" s="637"/>
      <c r="DY19" s="637"/>
      <c r="DZ19" s="637"/>
      <c r="EA19" s="637"/>
      <c r="EB19" s="637"/>
      <c r="EC19" s="646"/>
    </row>
    <row r="20" spans="2:133" ht="11.25" customHeight="1" x14ac:dyDescent="0.15">
      <c r="B20" s="633" t="s">
        <v>279</v>
      </c>
      <c r="C20" s="634"/>
      <c r="D20" s="634"/>
      <c r="E20" s="634"/>
      <c r="F20" s="634"/>
      <c r="G20" s="634"/>
      <c r="H20" s="634"/>
      <c r="I20" s="634"/>
      <c r="J20" s="634"/>
      <c r="K20" s="634"/>
      <c r="L20" s="634"/>
      <c r="M20" s="634"/>
      <c r="N20" s="634"/>
      <c r="O20" s="634"/>
      <c r="P20" s="634"/>
      <c r="Q20" s="635"/>
      <c r="R20" s="636">
        <v>117431</v>
      </c>
      <c r="S20" s="637"/>
      <c r="T20" s="637"/>
      <c r="U20" s="637"/>
      <c r="V20" s="637"/>
      <c r="W20" s="637"/>
      <c r="X20" s="637"/>
      <c r="Y20" s="638"/>
      <c r="Z20" s="639">
        <v>1.7</v>
      </c>
      <c r="AA20" s="639"/>
      <c r="AB20" s="639"/>
      <c r="AC20" s="639"/>
      <c r="AD20" s="640" t="s">
        <v>238</v>
      </c>
      <c r="AE20" s="640"/>
      <c r="AF20" s="640"/>
      <c r="AG20" s="640"/>
      <c r="AH20" s="640"/>
      <c r="AI20" s="640"/>
      <c r="AJ20" s="640"/>
      <c r="AK20" s="640"/>
      <c r="AL20" s="641" t="s">
        <v>238</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1859</v>
      </c>
      <c r="BH20" s="637"/>
      <c r="BI20" s="637"/>
      <c r="BJ20" s="637"/>
      <c r="BK20" s="637"/>
      <c r="BL20" s="637"/>
      <c r="BM20" s="637"/>
      <c r="BN20" s="638"/>
      <c r="BO20" s="639">
        <v>0.1</v>
      </c>
      <c r="BP20" s="639"/>
      <c r="BQ20" s="639"/>
      <c r="BR20" s="639"/>
      <c r="BS20" s="645" t="s">
        <v>238</v>
      </c>
      <c r="BT20" s="637"/>
      <c r="BU20" s="637"/>
      <c r="BV20" s="637"/>
      <c r="BW20" s="637"/>
      <c r="BX20" s="637"/>
      <c r="BY20" s="637"/>
      <c r="BZ20" s="637"/>
      <c r="CA20" s="637"/>
      <c r="CB20" s="646"/>
      <c r="CD20" s="651" t="s">
        <v>281</v>
      </c>
      <c r="CE20" s="652"/>
      <c r="CF20" s="652"/>
      <c r="CG20" s="652"/>
      <c r="CH20" s="652"/>
      <c r="CI20" s="652"/>
      <c r="CJ20" s="652"/>
      <c r="CK20" s="652"/>
      <c r="CL20" s="652"/>
      <c r="CM20" s="652"/>
      <c r="CN20" s="652"/>
      <c r="CO20" s="652"/>
      <c r="CP20" s="652"/>
      <c r="CQ20" s="653"/>
      <c r="CR20" s="636">
        <v>6945200</v>
      </c>
      <c r="CS20" s="637"/>
      <c r="CT20" s="637"/>
      <c r="CU20" s="637"/>
      <c r="CV20" s="637"/>
      <c r="CW20" s="637"/>
      <c r="CX20" s="637"/>
      <c r="CY20" s="638"/>
      <c r="CZ20" s="639">
        <v>100</v>
      </c>
      <c r="DA20" s="639"/>
      <c r="DB20" s="639"/>
      <c r="DC20" s="639"/>
      <c r="DD20" s="645">
        <v>777901</v>
      </c>
      <c r="DE20" s="637"/>
      <c r="DF20" s="637"/>
      <c r="DG20" s="637"/>
      <c r="DH20" s="637"/>
      <c r="DI20" s="637"/>
      <c r="DJ20" s="637"/>
      <c r="DK20" s="637"/>
      <c r="DL20" s="637"/>
      <c r="DM20" s="637"/>
      <c r="DN20" s="637"/>
      <c r="DO20" s="637"/>
      <c r="DP20" s="638"/>
      <c r="DQ20" s="645">
        <v>3744817</v>
      </c>
      <c r="DR20" s="637"/>
      <c r="DS20" s="637"/>
      <c r="DT20" s="637"/>
      <c r="DU20" s="637"/>
      <c r="DV20" s="637"/>
      <c r="DW20" s="637"/>
      <c r="DX20" s="637"/>
      <c r="DY20" s="637"/>
      <c r="DZ20" s="637"/>
      <c r="EA20" s="637"/>
      <c r="EB20" s="637"/>
      <c r="EC20" s="646"/>
    </row>
    <row r="21" spans="2:133" ht="11.25" customHeight="1" x14ac:dyDescent="0.15">
      <c r="B21" s="633" t="s">
        <v>282</v>
      </c>
      <c r="C21" s="634"/>
      <c r="D21" s="634"/>
      <c r="E21" s="634"/>
      <c r="F21" s="634"/>
      <c r="G21" s="634"/>
      <c r="H21" s="634"/>
      <c r="I21" s="634"/>
      <c r="J21" s="634"/>
      <c r="K21" s="634"/>
      <c r="L21" s="634"/>
      <c r="M21" s="634"/>
      <c r="N21" s="634"/>
      <c r="O21" s="634"/>
      <c r="P21" s="634"/>
      <c r="Q21" s="635"/>
      <c r="R21" s="636" t="s">
        <v>232</v>
      </c>
      <c r="S21" s="637"/>
      <c r="T21" s="637"/>
      <c r="U21" s="637"/>
      <c r="V21" s="637"/>
      <c r="W21" s="637"/>
      <c r="X21" s="637"/>
      <c r="Y21" s="638"/>
      <c r="Z21" s="639" t="s">
        <v>238</v>
      </c>
      <c r="AA21" s="639"/>
      <c r="AB21" s="639"/>
      <c r="AC21" s="639"/>
      <c r="AD21" s="640" t="s">
        <v>232</v>
      </c>
      <c r="AE21" s="640"/>
      <c r="AF21" s="640"/>
      <c r="AG21" s="640"/>
      <c r="AH21" s="640"/>
      <c r="AI21" s="640"/>
      <c r="AJ21" s="640"/>
      <c r="AK21" s="640"/>
      <c r="AL21" s="641" t="s">
        <v>232</v>
      </c>
      <c r="AM21" s="642"/>
      <c r="AN21" s="642"/>
      <c r="AO21" s="643"/>
      <c r="AP21" s="654" t="s">
        <v>283</v>
      </c>
      <c r="AQ21" s="655"/>
      <c r="AR21" s="655"/>
      <c r="AS21" s="655"/>
      <c r="AT21" s="655"/>
      <c r="AU21" s="655"/>
      <c r="AV21" s="655"/>
      <c r="AW21" s="655"/>
      <c r="AX21" s="655"/>
      <c r="AY21" s="655"/>
      <c r="AZ21" s="655"/>
      <c r="BA21" s="655"/>
      <c r="BB21" s="655"/>
      <c r="BC21" s="655"/>
      <c r="BD21" s="655"/>
      <c r="BE21" s="655"/>
      <c r="BF21" s="656"/>
      <c r="BG21" s="636">
        <v>1859</v>
      </c>
      <c r="BH21" s="637"/>
      <c r="BI21" s="637"/>
      <c r="BJ21" s="637"/>
      <c r="BK21" s="637"/>
      <c r="BL21" s="637"/>
      <c r="BM21" s="637"/>
      <c r="BN21" s="638"/>
      <c r="BO21" s="639">
        <v>0.1</v>
      </c>
      <c r="BP21" s="639"/>
      <c r="BQ21" s="639"/>
      <c r="BR21" s="639"/>
      <c r="BS21" s="645" t="s">
        <v>238</v>
      </c>
      <c r="BT21" s="637"/>
      <c r="BU21" s="637"/>
      <c r="BV21" s="637"/>
      <c r="BW21" s="637"/>
      <c r="BX21" s="637"/>
      <c r="BY21" s="637"/>
      <c r="BZ21" s="637"/>
      <c r="CA21" s="637"/>
      <c r="CB21" s="646"/>
      <c r="CD21" s="660"/>
      <c r="CE21" s="661"/>
      <c r="CF21" s="661"/>
      <c r="CG21" s="661"/>
      <c r="CH21" s="661"/>
      <c r="CI21" s="661"/>
      <c r="CJ21" s="661"/>
      <c r="CK21" s="661"/>
      <c r="CL21" s="661"/>
      <c r="CM21" s="661"/>
      <c r="CN21" s="661"/>
      <c r="CO21" s="661"/>
      <c r="CP21" s="661"/>
      <c r="CQ21" s="662"/>
      <c r="CR21" s="663"/>
      <c r="CS21" s="658"/>
      <c r="CT21" s="658"/>
      <c r="CU21" s="658"/>
      <c r="CV21" s="658"/>
      <c r="CW21" s="658"/>
      <c r="CX21" s="658"/>
      <c r="CY21" s="664"/>
      <c r="CZ21" s="665"/>
      <c r="DA21" s="665"/>
      <c r="DB21" s="665"/>
      <c r="DC21" s="665"/>
      <c r="DD21" s="657"/>
      <c r="DE21" s="658"/>
      <c r="DF21" s="658"/>
      <c r="DG21" s="658"/>
      <c r="DH21" s="658"/>
      <c r="DI21" s="658"/>
      <c r="DJ21" s="658"/>
      <c r="DK21" s="658"/>
      <c r="DL21" s="658"/>
      <c r="DM21" s="658"/>
      <c r="DN21" s="658"/>
      <c r="DO21" s="658"/>
      <c r="DP21" s="664"/>
      <c r="DQ21" s="657"/>
      <c r="DR21" s="658"/>
      <c r="DS21" s="658"/>
      <c r="DT21" s="658"/>
      <c r="DU21" s="658"/>
      <c r="DV21" s="658"/>
      <c r="DW21" s="658"/>
      <c r="DX21" s="658"/>
      <c r="DY21" s="658"/>
      <c r="DZ21" s="658"/>
      <c r="EA21" s="658"/>
      <c r="EB21" s="658"/>
      <c r="EC21" s="659"/>
    </row>
    <row r="22" spans="2:133" ht="11.25" customHeight="1" x14ac:dyDescent="0.15">
      <c r="B22" s="633" t="s">
        <v>284</v>
      </c>
      <c r="C22" s="634"/>
      <c r="D22" s="634"/>
      <c r="E22" s="634"/>
      <c r="F22" s="634"/>
      <c r="G22" s="634"/>
      <c r="H22" s="634"/>
      <c r="I22" s="634"/>
      <c r="J22" s="634"/>
      <c r="K22" s="634"/>
      <c r="L22" s="634"/>
      <c r="M22" s="634"/>
      <c r="N22" s="634"/>
      <c r="O22" s="634"/>
      <c r="P22" s="634"/>
      <c r="Q22" s="635"/>
      <c r="R22" s="636">
        <v>3516158</v>
      </c>
      <c r="S22" s="637"/>
      <c r="T22" s="637"/>
      <c r="U22" s="637"/>
      <c r="V22" s="637"/>
      <c r="W22" s="637"/>
      <c r="X22" s="637"/>
      <c r="Y22" s="638"/>
      <c r="Z22" s="639">
        <v>50</v>
      </c>
      <c r="AA22" s="639"/>
      <c r="AB22" s="639"/>
      <c r="AC22" s="639"/>
      <c r="AD22" s="640">
        <v>3398727</v>
      </c>
      <c r="AE22" s="640"/>
      <c r="AF22" s="640"/>
      <c r="AG22" s="640"/>
      <c r="AH22" s="640"/>
      <c r="AI22" s="640"/>
      <c r="AJ22" s="640"/>
      <c r="AK22" s="640"/>
      <c r="AL22" s="641">
        <v>99.9</v>
      </c>
      <c r="AM22" s="642"/>
      <c r="AN22" s="642"/>
      <c r="AO22" s="643"/>
      <c r="AP22" s="654" t="s">
        <v>285</v>
      </c>
      <c r="AQ22" s="655"/>
      <c r="AR22" s="655"/>
      <c r="AS22" s="655"/>
      <c r="AT22" s="655"/>
      <c r="AU22" s="655"/>
      <c r="AV22" s="655"/>
      <c r="AW22" s="655"/>
      <c r="AX22" s="655"/>
      <c r="AY22" s="655"/>
      <c r="AZ22" s="655"/>
      <c r="BA22" s="655"/>
      <c r="BB22" s="655"/>
      <c r="BC22" s="655"/>
      <c r="BD22" s="655"/>
      <c r="BE22" s="655"/>
      <c r="BF22" s="656"/>
      <c r="BG22" s="636" t="s">
        <v>232</v>
      </c>
      <c r="BH22" s="637"/>
      <c r="BI22" s="637"/>
      <c r="BJ22" s="637"/>
      <c r="BK22" s="637"/>
      <c r="BL22" s="637"/>
      <c r="BM22" s="637"/>
      <c r="BN22" s="638"/>
      <c r="BO22" s="639" t="s">
        <v>238</v>
      </c>
      <c r="BP22" s="639"/>
      <c r="BQ22" s="639"/>
      <c r="BR22" s="639"/>
      <c r="BS22" s="645" t="s">
        <v>238</v>
      </c>
      <c r="BT22" s="637"/>
      <c r="BU22" s="637"/>
      <c r="BV22" s="637"/>
      <c r="BW22" s="637"/>
      <c r="BX22" s="637"/>
      <c r="BY22" s="637"/>
      <c r="BZ22" s="637"/>
      <c r="CA22" s="637"/>
      <c r="CB22" s="646"/>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287</v>
      </c>
      <c r="C23" s="634"/>
      <c r="D23" s="634"/>
      <c r="E23" s="634"/>
      <c r="F23" s="634"/>
      <c r="G23" s="634"/>
      <c r="H23" s="634"/>
      <c r="I23" s="634"/>
      <c r="J23" s="634"/>
      <c r="K23" s="634"/>
      <c r="L23" s="634"/>
      <c r="M23" s="634"/>
      <c r="N23" s="634"/>
      <c r="O23" s="634"/>
      <c r="P23" s="634"/>
      <c r="Q23" s="635"/>
      <c r="R23" s="636">
        <v>1074</v>
      </c>
      <c r="S23" s="637"/>
      <c r="T23" s="637"/>
      <c r="U23" s="637"/>
      <c r="V23" s="637"/>
      <c r="W23" s="637"/>
      <c r="X23" s="637"/>
      <c r="Y23" s="638"/>
      <c r="Z23" s="639">
        <v>0</v>
      </c>
      <c r="AA23" s="639"/>
      <c r="AB23" s="639"/>
      <c r="AC23" s="639"/>
      <c r="AD23" s="640">
        <v>1074</v>
      </c>
      <c r="AE23" s="640"/>
      <c r="AF23" s="640"/>
      <c r="AG23" s="640"/>
      <c r="AH23" s="640"/>
      <c r="AI23" s="640"/>
      <c r="AJ23" s="640"/>
      <c r="AK23" s="640"/>
      <c r="AL23" s="641">
        <v>0</v>
      </c>
      <c r="AM23" s="642"/>
      <c r="AN23" s="642"/>
      <c r="AO23" s="643"/>
      <c r="AP23" s="654" t="s">
        <v>288</v>
      </c>
      <c r="AQ23" s="655"/>
      <c r="AR23" s="655"/>
      <c r="AS23" s="655"/>
      <c r="AT23" s="655"/>
      <c r="AU23" s="655"/>
      <c r="AV23" s="655"/>
      <c r="AW23" s="655"/>
      <c r="AX23" s="655"/>
      <c r="AY23" s="655"/>
      <c r="AZ23" s="655"/>
      <c r="BA23" s="655"/>
      <c r="BB23" s="655"/>
      <c r="BC23" s="655"/>
      <c r="BD23" s="655"/>
      <c r="BE23" s="655"/>
      <c r="BF23" s="656"/>
      <c r="BG23" s="636" t="s">
        <v>238</v>
      </c>
      <c r="BH23" s="637"/>
      <c r="BI23" s="637"/>
      <c r="BJ23" s="637"/>
      <c r="BK23" s="637"/>
      <c r="BL23" s="637"/>
      <c r="BM23" s="637"/>
      <c r="BN23" s="638"/>
      <c r="BO23" s="639" t="s">
        <v>238</v>
      </c>
      <c r="BP23" s="639"/>
      <c r="BQ23" s="639"/>
      <c r="BR23" s="639"/>
      <c r="BS23" s="645" t="s">
        <v>232</v>
      </c>
      <c r="BT23" s="637"/>
      <c r="BU23" s="637"/>
      <c r="BV23" s="637"/>
      <c r="BW23" s="637"/>
      <c r="BX23" s="637"/>
      <c r="BY23" s="637"/>
      <c r="BZ23" s="637"/>
      <c r="CA23" s="637"/>
      <c r="CB23" s="646"/>
      <c r="CD23" s="618" t="s">
        <v>226</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6" t="s">
        <v>292</v>
      </c>
      <c r="DM23" s="667"/>
      <c r="DN23" s="667"/>
      <c r="DO23" s="667"/>
      <c r="DP23" s="667"/>
      <c r="DQ23" s="667"/>
      <c r="DR23" s="667"/>
      <c r="DS23" s="667"/>
      <c r="DT23" s="667"/>
      <c r="DU23" s="667"/>
      <c r="DV23" s="668"/>
      <c r="DW23" s="618" t="s">
        <v>293</v>
      </c>
      <c r="DX23" s="619"/>
      <c r="DY23" s="619"/>
      <c r="DZ23" s="619"/>
      <c r="EA23" s="619"/>
      <c r="EB23" s="619"/>
      <c r="EC23" s="620"/>
    </row>
    <row r="24" spans="2:133" ht="11.25" customHeight="1" x14ac:dyDescent="0.15">
      <c r="B24" s="633" t="s">
        <v>294</v>
      </c>
      <c r="C24" s="634"/>
      <c r="D24" s="634"/>
      <c r="E24" s="634"/>
      <c r="F24" s="634"/>
      <c r="G24" s="634"/>
      <c r="H24" s="634"/>
      <c r="I24" s="634"/>
      <c r="J24" s="634"/>
      <c r="K24" s="634"/>
      <c r="L24" s="634"/>
      <c r="M24" s="634"/>
      <c r="N24" s="634"/>
      <c r="O24" s="634"/>
      <c r="P24" s="634"/>
      <c r="Q24" s="635"/>
      <c r="R24" s="636">
        <v>75369</v>
      </c>
      <c r="S24" s="637"/>
      <c r="T24" s="637"/>
      <c r="U24" s="637"/>
      <c r="V24" s="637"/>
      <c r="W24" s="637"/>
      <c r="X24" s="637"/>
      <c r="Y24" s="638"/>
      <c r="Z24" s="639">
        <v>1.1000000000000001</v>
      </c>
      <c r="AA24" s="639"/>
      <c r="AB24" s="639"/>
      <c r="AC24" s="639"/>
      <c r="AD24" s="640" t="s">
        <v>238</v>
      </c>
      <c r="AE24" s="640"/>
      <c r="AF24" s="640"/>
      <c r="AG24" s="640"/>
      <c r="AH24" s="640"/>
      <c r="AI24" s="640"/>
      <c r="AJ24" s="640"/>
      <c r="AK24" s="640"/>
      <c r="AL24" s="641" t="s">
        <v>232</v>
      </c>
      <c r="AM24" s="642"/>
      <c r="AN24" s="642"/>
      <c r="AO24" s="643"/>
      <c r="AP24" s="654" t="s">
        <v>295</v>
      </c>
      <c r="AQ24" s="655"/>
      <c r="AR24" s="655"/>
      <c r="AS24" s="655"/>
      <c r="AT24" s="655"/>
      <c r="AU24" s="655"/>
      <c r="AV24" s="655"/>
      <c r="AW24" s="655"/>
      <c r="AX24" s="655"/>
      <c r="AY24" s="655"/>
      <c r="AZ24" s="655"/>
      <c r="BA24" s="655"/>
      <c r="BB24" s="655"/>
      <c r="BC24" s="655"/>
      <c r="BD24" s="655"/>
      <c r="BE24" s="655"/>
      <c r="BF24" s="656"/>
      <c r="BG24" s="636" t="s">
        <v>232</v>
      </c>
      <c r="BH24" s="637"/>
      <c r="BI24" s="637"/>
      <c r="BJ24" s="637"/>
      <c r="BK24" s="637"/>
      <c r="BL24" s="637"/>
      <c r="BM24" s="637"/>
      <c r="BN24" s="638"/>
      <c r="BO24" s="639" t="s">
        <v>238</v>
      </c>
      <c r="BP24" s="639"/>
      <c r="BQ24" s="639"/>
      <c r="BR24" s="639"/>
      <c r="BS24" s="645" t="s">
        <v>238</v>
      </c>
      <c r="BT24" s="637"/>
      <c r="BU24" s="637"/>
      <c r="BV24" s="637"/>
      <c r="BW24" s="637"/>
      <c r="BX24" s="637"/>
      <c r="BY24" s="637"/>
      <c r="BZ24" s="637"/>
      <c r="CA24" s="637"/>
      <c r="CB24" s="646"/>
      <c r="CD24" s="647" t="s">
        <v>296</v>
      </c>
      <c r="CE24" s="648"/>
      <c r="CF24" s="648"/>
      <c r="CG24" s="648"/>
      <c r="CH24" s="648"/>
      <c r="CI24" s="648"/>
      <c r="CJ24" s="648"/>
      <c r="CK24" s="648"/>
      <c r="CL24" s="648"/>
      <c r="CM24" s="648"/>
      <c r="CN24" s="648"/>
      <c r="CO24" s="648"/>
      <c r="CP24" s="648"/>
      <c r="CQ24" s="649"/>
      <c r="CR24" s="625">
        <v>2812558</v>
      </c>
      <c r="CS24" s="626"/>
      <c r="CT24" s="626"/>
      <c r="CU24" s="626"/>
      <c r="CV24" s="626"/>
      <c r="CW24" s="626"/>
      <c r="CX24" s="626"/>
      <c r="CY24" s="627"/>
      <c r="CZ24" s="630">
        <v>40.5</v>
      </c>
      <c r="DA24" s="631"/>
      <c r="DB24" s="631"/>
      <c r="DC24" s="650"/>
      <c r="DD24" s="669">
        <v>1648963</v>
      </c>
      <c r="DE24" s="626"/>
      <c r="DF24" s="626"/>
      <c r="DG24" s="626"/>
      <c r="DH24" s="626"/>
      <c r="DI24" s="626"/>
      <c r="DJ24" s="626"/>
      <c r="DK24" s="627"/>
      <c r="DL24" s="669">
        <v>1641479</v>
      </c>
      <c r="DM24" s="626"/>
      <c r="DN24" s="626"/>
      <c r="DO24" s="626"/>
      <c r="DP24" s="626"/>
      <c r="DQ24" s="626"/>
      <c r="DR24" s="626"/>
      <c r="DS24" s="626"/>
      <c r="DT24" s="626"/>
      <c r="DU24" s="626"/>
      <c r="DV24" s="627"/>
      <c r="DW24" s="630">
        <v>45.7</v>
      </c>
      <c r="DX24" s="631"/>
      <c r="DY24" s="631"/>
      <c r="DZ24" s="631"/>
      <c r="EA24" s="631"/>
      <c r="EB24" s="631"/>
      <c r="EC24" s="632"/>
    </row>
    <row r="25" spans="2:133" ht="11.25" customHeight="1" x14ac:dyDescent="0.15">
      <c r="B25" s="633" t="s">
        <v>297</v>
      </c>
      <c r="C25" s="634"/>
      <c r="D25" s="634"/>
      <c r="E25" s="634"/>
      <c r="F25" s="634"/>
      <c r="G25" s="634"/>
      <c r="H25" s="634"/>
      <c r="I25" s="634"/>
      <c r="J25" s="634"/>
      <c r="K25" s="634"/>
      <c r="L25" s="634"/>
      <c r="M25" s="634"/>
      <c r="N25" s="634"/>
      <c r="O25" s="634"/>
      <c r="P25" s="634"/>
      <c r="Q25" s="635"/>
      <c r="R25" s="636">
        <v>88597</v>
      </c>
      <c r="S25" s="637"/>
      <c r="T25" s="637"/>
      <c r="U25" s="637"/>
      <c r="V25" s="637"/>
      <c r="W25" s="637"/>
      <c r="X25" s="637"/>
      <c r="Y25" s="638"/>
      <c r="Z25" s="639">
        <v>1.3</v>
      </c>
      <c r="AA25" s="639"/>
      <c r="AB25" s="639"/>
      <c r="AC25" s="639"/>
      <c r="AD25" s="640">
        <v>991</v>
      </c>
      <c r="AE25" s="640"/>
      <c r="AF25" s="640"/>
      <c r="AG25" s="640"/>
      <c r="AH25" s="640"/>
      <c r="AI25" s="640"/>
      <c r="AJ25" s="640"/>
      <c r="AK25" s="640"/>
      <c r="AL25" s="641">
        <v>0</v>
      </c>
      <c r="AM25" s="642"/>
      <c r="AN25" s="642"/>
      <c r="AO25" s="643"/>
      <c r="AP25" s="654" t="s">
        <v>298</v>
      </c>
      <c r="AQ25" s="655"/>
      <c r="AR25" s="655"/>
      <c r="AS25" s="655"/>
      <c r="AT25" s="655"/>
      <c r="AU25" s="655"/>
      <c r="AV25" s="655"/>
      <c r="AW25" s="655"/>
      <c r="AX25" s="655"/>
      <c r="AY25" s="655"/>
      <c r="AZ25" s="655"/>
      <c r="BA25" s="655"/>
      <c r="BB25" s="655"/>
      <c r="BC25" s="655"/>
      <c r="BD25" s="655"/>
      <c r="BE25" s="655"/>
      <c r="BF25" s="656"/>
      <c r="BG25" s="636" t="s">
        <v>238</v>
      </c>
      <c r="BH25" s="637"/>
      <c r="BI25" s="637"/>
      <c r="BJ25" s="637"/>
      <c r="BK25" s="637"/>
      <c r="BL25" s="637"/>
      <c r="BM25" s="637"/>
      <c r="BN25" s="638"/>
      <c r="BO25" s="639" t="s">
        <v>238</v>
      </c>
      <c r="BP25" s="639"/>
      <c r="BQ25" s="639"/>
      <c r="BR25" s="639"/>
      <c r="BS25" s="645" t="s">
        <v>238</v>
      </c>
      <c r="BT25" s="637"/>
      <c r="BU25" s="637"/>
      <c r="BV25" s="637"/>
      <c r="BW25" s="637"/>
      <c r="BX25" s="637"/>
      <c r="BY25" s="637"/>
      <c r="BZ25" s="637"/>
      <c r="CA25" s="637"/>
      <c r="CB25" s="646"/>
      <c r="CD25" s="651" t="s">
        <v>299</v>
      </c>
      <c r="CE25" s="652"/>
      <c r="CF25" s="652"/>
      <c r="CG25" s="652"/>
      <c r="CH25" s="652"/>
      <c r="CI25" s="652"/>
      <c r="CJ25" s="652"/>
      <c r="CK25" s="652"/>
      <c r="CL25" s="652"/>
      <c r="CM25" s="652"/>
      <c r="CN25" s="652"/>
      <c r="CO25" s="652"/>
      <c r="CP25" s="652"/>
      <c r="CQ25" s="653"/>
      <c r="CR25" s="636">
        <v>672411</v>
      </c>
      <c r="CS25" s="672"/>
      <c r="CT25" s="672"/>
      <c r="CU25" s="672"/>
      <c r="CV25" s="672"/>
      <c r="CW25" s="672"/>
      <c r="CX25" s="672"/>
      <c r="CY25" s="673"/>
      <c r="CZ25" s="641">
        <v>9.6999999999999993</v>
      </c>
      <c r="DA25" s="670"/>
      <c r="DB25" s="670"/>
      <c r="DC25" s="674"/>
      <c r="DD25" s="645">
        <v>642329</v>
      </c>
      <c r="DE25" s="672"/>
      <c r="DF25" s="672"/>
      <c r="DG25" s="672"/>
      <c r="DH25" s="672"/>
      <c r="DI25" s="672"/>
      <c r="DJ25" s="672"/>
      <c r="DK25" s="673"/>
      <c r="DL25" s="645">
        <v>636062</v>
      </c>
      <c r="DM25" s="672"/>
      <c r="DN25" s="672"/>
      <c r="DO25" s="672"/>
      <c r="DP25" s="672"/>
      <c r="DQ25" s="672"/>
      <c r="DR25" s="672"/>
      <c r="DS25" s="672"/>
      <c r="DT25" s="672"/>
      <c r="DU25" s="672"/>
      <c r="DV25" s="673"/>
      <c r="DW25" s="641">
        <v>17.7</v>
      </c>
      <c r="DX25" s="670"/>
      <c r="DY25" s="670"/>
      <c r="DZ25" s="670"/>
      <c r="EA25" s="670"/>
      <c r="EB25" s="670"/>
      <c r="EC25" s="671"/>
    </row>
    <row r="26" spans="2:133" ht="11.25" customHeight="1" x14ac:dyDescent="0.15">
      <c r="B26" s="633" t="s">
        <v>300</v>
      </c>
      <c r="C26" s="634"/>
      <c r="D26" s="634"/>
      <c r="E26" s="634"/>
      <c r="F26" s="634"/>
      <c r="G26" s="634"/>
      <c r="H26" s="634"/>
      <c r="I26" s="634"/>
      <c r="J26" s="634"/>
      <c r="K26" s="634"/>
      <c r="L26" s="634"/>
      <c r="M26" s="634"/>
      <c r="N26" s="634"/>
      <c r="O26" s="634"/>
      <c r="P26" s="634"/>
      <c r="Q26" s="635"/>
      <c r="R26" s="636">
        <v>8307</v>
      </c>
      <c r="S26" s="637"/>
      <c r="T26" s="637"/>
      <c r="U26" s="637"/>
      <c r="V26" s="637"/>
      <c r="W26" s="637"/>
      <c r="X26" s="637"/>
      <c r="Y26" s="638"/>
      <c r="Z26" s="639">
        <v>0.1</v>
      </c>
      <c r="AA26" s="639"/>
      <c r="AB26" s="639"/>
      <c r="AC26" s="639"/>
      <c r="AD26" s="640" t="s">
        <v>232</v>
      </c>
      <c r="AE26" s="640"/>
      <c r="AF26" s="640"/>
      <c r="AG26" s="640"/>
      <c r="AH26" s="640"/>
      <c r="AI26" s="640"/>
      <c r="AJ26" s="640"/>
      <c r="AK26" s="640"/>
      <c r="AL26" s="641" t="s">
        <v>238</v>
      </c>
      <c r="AM26" s="642"/>
      <c r="AN26" s="642"/>
      <c r="AO26" s="643"/>
      <c r="AP26" s="654" t="s">
        <v>301</v>
      </c>
      <c r="AQ26" s="675"/>
      <c r="AR26" s="675"/>
      <c r="AS26" s="675"/>
      <c r="AT26" s="675"/>
      <c r="AU26" s="675"/>
      <c r="AV26" s="675"/>
      <c r="AW26" s="675"/>
      <c r="AX26" s="675"/>
      <c r="AY26" s="675"/>
      <c r="AZ26" s="675"/>
      <c r="BA26" s="675"/>
      <c r="BB26" s="675"/>
      <c r="BC26" s="675"/>
      <c r="BD26" s="675"/>
      <c r="BE26" s="675"/>
      <c r="BF26" s="656"/>
      <c r="BG26" s="636" t="s">
        <v>232</v>
      </c>
      <c r="BH26" s="637"/>
      <c r="BI26" s="637"/>
      <c r="BJ26" s="637"/>
      <c r="BK26" s="637"/>
      <c r="BL26" s="637"/>
      <c r="BM26" s="637"/>
      <c r="BN26" s="638"/>
      <c r="BO26" s="639" t="s">
        <v>232</v>
      </c>
      <c r="BP26" s="639"/>
      <c r="BQ26" s="639"/>
      <c r="BR26" s="639"/>
      <c r="BS26" s="645" t="s">
        <v>238</v>
      </c>
      <c r="BT26" s="637"/>
      <c r="BU26" s="637"/>
      <c r="BV26" s="637"/>
      <c r="BW26" s="637"/>
      <c r="BX26" s="637"/>
      <c r="BY26" s="637"/>
      <c r="BZ26" s="637"/>
      <c r="CA26" s="637"/>
      <c r="CB26" s="646"/>
      <c r="CD26" s="651" t="s">
        <v>302</v>
      </c>
      <c r="CE26" s="652"/>
      <c r="CF26" s="652"/>
      <c r="CG26" s="652"/>
      <c r="CH26" s="652"/>
      <c r="CI26" s="652"/>
      <c r="CJ26" s="652"/>
      <c r="CK26" s="652"/>
      <c r="CL26" s="652"/>
      <c r="CM26" s="652"/>
      <c r="CN26" s="652"/>
      <c r="CO26" s="652"/>
      <c r="CP26" s="652"/>
      <c r="CQ26" s="653"/>
      <c r="CR26" s="636">
        <v>408610</v>
      </c>
      <c r="CS26" s="637"/>
      <c r="CT26" s="637"/>
      <c r="CU26" s="637"/>
      <c r="CV26" s="637"/>
      <c r="CW26" s="637"/>
      <c r="CX26" s="637"/>
      <c r="CY26" s="638"/>
      <c r="CZ26" s="641">
        <v>5.9</v>
      </c>
      <c r="DA26" s="670"/>
      <c r="DB26" s="670"/>
      <c r="DC26" s="674"/>
      <c r="DD26" s="645">
        <v>380087</v>
      </c>
      <c r="DE26" s="637"/>
      <c r="DF26" s="637"/>
      <c r="DG26" s="637"/>
      <c r="DH26" s="637"/>
      <c r="DI26" s="637"/>
      <c r="DJ26" s="637"/>
      <c r="DK26" s="638"/>
      <c r="DL26" s="645" t="s">
        <v>232</v>
      </c>
      <c r="DM26" s="637"/>
      <c r="DN26" s="637"/>
      <c r="DO26" s="637"/>
      <c r="DP26" s="637"/>
      <c r="DQ26" s="637"/>
      <c r="DR26" s="637"/>
      <c r="DS26" s="637"/>
      <c r="DT26" s="637"/>
      <c r="DU26" s="637"/>
      <c r="DV26" s="638"/>
      <c r="DW26" s="641" t="s">
        <v>232</v>
      </c>
      <c r="DX26" s="670"/>
      <c r="DY26" s="670"/>
      <c r="DZ26" s="670"/>
      <c r="EA26" s="670"/>
      <c r="EB26" s="670"/>
      <c r="EC26" s="671"/>
    </row>
    <row r="27" spans="2:133" ht="11.25" customHeight="1" x14ac:dyDescent="0.15">
      <c r="B27" s="633" t="s">
        <v>303</v>
      </c>
      <c r="C27" s="634"/>
      <c r="D27" s="634"/>
      <c r="E27" s="634"/>
      <c r="F27" s="634"/>
      <c r="G27" s="634"/>
      <c r="H27" s="634"/>
      <c r="I27" s="634"/>
      <c r="J27" s="634"/>
      <c r="K27" s="634"/>
      <c r="L27" s="634"/>
      <c r="M27" s="634"/>
      <c r="N27" s="634"/>
      <c r="O27" s="634"/>
      <c r="P27" s="634"/>
      <c r="Q27" s="635"/>
      <c r="R27" s="636">
        <v>837479</v>
      </c>
      <c r="S27" s="637"/>
      <c r="T27" s="637"/>
      <c r="U27" s="637"/>
      <c r="V27" s="637"/>
      <c r="W27" s="637"/>
      <c r="X27" s="637"/>
      <c r="Y27" s="638"/>
      <c r="Z27" s="639">
        <v>11.9</v>
      </c>
      <c r="AA27" s="639"/>
      <c r="AB27" s="639"/>
      <c r="AC27" s="639"/>
      <c r="AD27" s="640" t="s">
        <v>232</v>
      </c>
      <c r="AE27" s="640"/>
      <c r="AF27" s="640"/>
      <c r="AG27" s="640"/>
      <c r="AH27" s="640"/>
      <c r="AI27" s="640"/>
      <c r="AJ27" s="640"/>
      <c r="AK27" s="640"/>
      <c r="AL27" s="641" t="s">
        <v>232</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1283343</v>
      </c>
      <c r="BH27" s="637"/>
      <c r="BI27" s="637"/>
      <c r="BJ27" s="637"/>
      <c r="BK27" s="637"/>
      <c r="BL27" s="637"/>
      <c r="BM27" s="637"/>
      <c r="BN27" s="638"/>
      <c r="BO27" s="639">
        <v>100</v>
      </c>
      <c r="BP27" s="639"/>
      <c r="BQ27" s="639"/>
      <c r="BR27" s="639"/>
      <c r="BS27" s="645" t="s">
        <v>232</v>
      </c>
      <c r="BT27" s="637"/>
      <c r="BU27" s="637"/>
      <c r="BV27" s="637"/>
      <c r="BW27" s="637"/>
      <c r="BX27" s="637"/>
      <c r="BY27" s="637"/>
      <c r="BZ27" s="637"/>
      <c r="CA27" s="637"/>
      <c r="CB27" s="646"/>
      <c r="CD27" s="651" t="s">
        <v>305</v>
      </c>
      <c r="CE27" s="652"/>
      <c r="CF27" s="652"/>
      <c r="CG27" s="652"/>
      <c r="CH27" s="652"/>
      <c r="CI27" s="652"/>
      <c r="CJ27" s="652"/>
      <c r="CK27" s="652"/>
      <c r="CL27" s="652"/>
      <c r="CM27" s="652"/>
      <c r="CN27" s="652"/>
      <c r="CO27" s="652"/>
      <c r="CP27" s="652"/>
      <c r="CQ27" s="653"/>
      <c r="CR27" s="636">
        <v>1492562</v>
      </c>
      <c r="CS27" s="672"/>
      <c r="CT27" s="672"/>
      <c r="CU27" s="672"/>
      <c r="CV27" s="672"/>
      <c r="CW27" s="672"/>
      <c r="CX27" s="672"/>
      <c r="CY27" s="673"/>
      <c r="CZ27" s="641">
        <v>21.5</v>
      </c>
      <c r="DA27" s="670"/>
      <c r="DB27" s="670"/>
      <c r="DC27" s="674"/>
      <c r="DD27" s="645">
        <v>437038</v>
      </c>
      <c r="DE27" s="672"/>
      <c r="DF27" s="672"/>
      <c r="DG27" s="672"/>
      <c r="DH27" s="672"/>
      <c r="DI27" s="672"/>
      <c r="DJ27" s="672"/>
      <c r="DK27" s="673"/>
      <c r="DL27" s="645">
        <v>435821</v>
      </c>
      <c r="DM27" s="672"/>
      <c r="DN27" s="672"/>
      <c r="DO27" s="672"/>
      <c r="DP27" s="672"/>
      <c r="DQ27" s="672"/>
      <c r="DR27" s="672"/>
      <c r="DS27" s="672"/>
      <c r="DT27" s="672"/>
      <c r="DU27" s="672"/>
      <c r="DV27" s="673"/>
      <c r="DW27" s="641">
        <v>12.1</v>
      </c>
      <c r="DX27" s="670"/>
      <c r="DY27" s="670"/>
      <c r="DZ27" s="670"/>
      <c r="EA27" s="670"/>
      <c r="EB27" s="670"/>
      <c r="EC27" s="671"/>
    </row>
    <row r="28" spans="2:133" ht="11.25" customHeight="1" x14ac:dyDescent="0.15">
      <c r="B28" s="678" t="s">
        <v>306</v>
      </c>
      <c r="C28" s="679"/>
      <c r="D28" s="679"/>
      <c r="E28" s="679"/>
      <c r="F28" s="679"/>
      <c r="G28" s="679"/>
      <c r="H28" s="679"/>
      <c r="I28" s="679"/>
      <c r="J28" s="679"/>
      <c r="K28" s="679"/>
      <c r="L28" s="679"/>
      <c r="M28" s="679"/>
      <c r="N28" s="679"/>
      <c r="O28" s="679"/>
      <c r="P28" s="679"/>
      <c r="Q28" s="680"/>
      <c r="R28" s="636" t="s">
        <v>238</v>
      </c>
      <c r="S28" s="637"/>
      <c r="T28" s="637"/>
      <c r="U28" s="637"/>
      <c r="V28" s="637"/>
      <c r="W28" s="637"/>
      <c r="X28" s="637"/>
      <c r="Y28" s="638"/>
      <c r="Z28" s="639" t="s">
        <v>232</v>
      </c>
      <c r="AA28" s="639"/>
      <c r="AB28" s="639"/>
      <c r="AC28" s="639"/>
      <c r="AD28" s="640" t="s">
        <v>232</v>
      </c>
      <c r="AE28" s="640"/>
      <c r="AF28" s="640"/>
      <c r="AG28" s="640"/>
      <c r="AH28" s="640"/>
      <c r="AI28" s="640"/>
      <c r="AJ28" s="640"/>
      <c r="AK28" s="640"/>
      <c r="AL28" s="641" t="s">
        <v>232</v>
      </c>
      <c r="AM28" s="642"/>
      <c r="AN28" s="642"/>
      <c r="AO28" s="643"/>
      <c r="AP28" s="681"/>
      <c r="AQ28" s="682"/>
      <c r="AR28" s="682"/>
      <c r="AS28" s="682"/>
      <c r="AT28" s="682"/>
      <c r="AU28" s="682"/>
      <c r="AV28" s="682"/>
      <c r="AW28" s="682"/>
      <c r="AX28" s="682"/>
      <c r="AY28" s="682"/>
      <c r="AZ28" s="682"/>
      <c r="BA28" s="682"/>
      <c r="BB28" s="682"/>
      <c r="BC28" s="682"/>
      <c r="BD28" s="682"/>
      <c r="BE28" s="682"/>
      <c r="BF28" s="683"/>
      <c r="BG28" s="636"/>
      <c r="BH28" s="637"/>
      <c r="BI28" s="637"/>
      <c r="BJ28" s="637"/>
      <c r="BK28" s="637"/>
      <c r="BL28" s="637"/>
      <c r="BM28" s="637"/>
      <c r="BN28" s="638"/>
      <c r="BO28" s="639"/>
      <c r="BP28" s="639"/>
      <c r="BQ28" s="639"/>
      <c r="BR28" s="639"/>
      <c r="BS28" s="640"/>
      <c r="BT28" s="640"/>
      <c r="BU28" s="640"/>
      <c r="BV28" s="640"/>
      <c r="BW28" s="640"/>
      <c r="BX28" s="640"/>
      <c r="BY28" s="640"/>
      <c r="BZ28" s="640"/>
      <c r="CA28" s="640"/>
      <c r="CB28" s="644"/>
      <c r="CD28" s="651" t="s">
        <v>307</v>
      </c>
      <c r="CE28" s="652"/>
      <c r="CF28" s="652"/>
      <c r="CG28" s="652"/>
      <c r="CH28" s="652"/>
      <c r="CI28" s="652"/>
      <c r="CJ28" s="652"/>
      <c r="CK28" s="652"/>
      <c r="CL28" s="652"/>
      <c r="CM28" s="652"/>
      <c r="CN28" s="652"/>
      <c r="CO28" s="652"/>
      <c r="CP28" s="652"/>
      <c r="CQ28" s="653"/>
      <c r="CR28" s="636">
        <v>647585</v>
      </c>
      <c r="CS28" s="637"/>
      <c r="CT28" s="637"/>
      <c r="CU28" s="637"/>
      <c r="CV28" s="637"/>
      <c r="CW28" s="637"/>
      <c r="CX28" s="637"/>
      <c r="CY28" s="638"/>
      <c r="CZ28" s="641">
        <v>9.3000000000000007</v>
      </c>
      <c r="DA28" s="670"/>
      <c r="DB28" s="670"/>
      <c r="DC28" s="674"/>
      <c r="DD28" s="645">
        <v>569596</v>
      </c>
      <c r="DE28" s="637"/>
      <c r="DF28" s="637"/>
      <c r="DG28" s="637"/>
      <c r="DH28" s="637"/>
      <c r="DI28" s="637"/>
      <c r="DJ28" s="637"/>
      <c r="DK28" s="638"/>
      <c r="DL28" s="645">
        <v>569596</v>
      </c>
      <c r="DM28" s="637"/>
      <c r="DN28" s="637"/>
      <c r="DO28" s="637"/>
      <c r="DP28" s="637"/>
      <c r="DQ28" s="637"/>
      <c r="DR28" s="637"/>
      <c r="DS28" s="637"/>
      <c r="DT28" s="637"/>
      <c r="DU28" s="637"/>
      <c r="DV28" s="638"/>
      <c r="DW28" s="641">
        <v>15.9</v>
      </c>
      <c r="DX28" s="670"/>
      <c r="DY28" s="670"/>
      <c r="DZ28" s="670"/>
      <c r="EA28" s="670"/>
      <c r="EB28" s="670"/>
      <c r="EC28" s="671"/>
    </row>
    <row r="29" spans="2:133" ht="11.25" customHeight="1" x14ac:dyDescent="0.15">
      <c r="B29" s="633" t="s">
        <v>308</v>
      </c>
      <c r="C29" s="634"/>
      <c r="D29" s="634"/>
      <c r="E29" s="634"/>
      <c r="F29" s="634"/>
      <c r="G29" s="634"/>
      <c r="H29" s="634"/>
      <c r="I29" s="634"/>
      <c r="J29" s="634"/>
      <c r="K29" s="634"/>
      <c r="L29" s="634"/>
      <c r="M29" s="634"/>
      <c r="N29" s="634"/>
      <c r="O29" s="634"/>
      <c r="P29" s="634"/>
      <c r="Q29" s="635"/>
      <c r="R29" s="636">
        <v>594939</v>
      </c>
      <c r="S29" s="637"/>
      <c r="T29" s="637"/>
      <c r="U29" s="637"/>
      <c r="V29" s="637"/>
      <c r="W29" s="637"/>
      <c r="X29" s="637"/>
      <c r="Y29" s="638"/>
      <c r="Z29" s="639">
        <v>8.5</v>
      </c>
      <c r="AA29" s="639"/>
      <c r="AB29" s="639"/>
      <c r="AC29" s="639"/>
      <c r="AD29" s="640" t="s">
        <v>232</v>
      </c>
      <c r="AE29" s="640"/>
      <c r="AF29" s="640"/>
      <c r="AG29" s="640"/>
      <c r="AH29" s="640"/>
      <c r="AI29" s="640"/>
      <c r="AJ29" s="640"/>
      <c r="AK29" s="640"/>
      <c r="AL29" s="641" t="s">
        <v>232</v>
      </c>
      <c r="AM29" s="642"/>
      <c r="AN29" s="642"/>
      <c r="AO29" s="643"/>
      <c r="AP29" s="615" t="s">
        <v>226</v>
      </c>
      <c r="AQ29" s="616"/>
      <c r="AR29" s="616"/>
      <c r="AS29" s="616"/>
      <c r="AT29" s="616"/>
      <c r="AU29" s="616"/>
      <c r="AV29" s="616"/>
      <c r="AW29" s="616"/>
      <c r="AX29" s="616"/>
      <c r="AY29" s="616"/>
      <c r="AZ29" s="616"/>
      <c r="BA29" s="616"/>
      <c r="BB29" s="616"/>
      <c r="BC29" s="616"/>
      <c r="BD29" s="616"/>
      <c r="BE29" s="616"/>
      <c r="BF29" s="617"/>
      <c r="BG29" s="615" t="s">
        <v>309</v>
      </c>
      <c r="BH29" s="676"/>
      <c r="BI29" s="676"/>
      <c r="BJ29" s="676"/>
      <c r="BK29" s="676"/>
      <c r="BL29" s="676"/>
      <c r="BM29" s="676"/>
      <c r="BN29" s="676"/>
      <c r="BO29" s="676"/>
      <c r="BP29" s="676"/>
      <c r="BQ29" s="677"/>
      <c r="BR29" s="615" t="s">
        <v>310</v>
      </c>
      <c r="BS29" s="676"/>
      <c r="BT29" s="676"/>
      <c r="BU29" s="676"/>
      <c r="BV29" s="676"/>
      <c r="BW29" s="676"/>
      <c r="BX29" s="676"/>
      <c r="BY29" s="676"/>
      <c r="BZ29" s="676"/>
      <c r="CA29" s="676"/>
      <c r="CB29" s="677"/>
      <c r="CD29" s="699" t="s">
        <v>311</v>
      </c>
      <c r="CE29" s="700"/>
      <c r="CF29" s="651" t="s">
        <v>312</v>
      </c>
      <c r="CG29" s="652"/>
      <c r="CH29" s="652"/>
      <c r="CI29" s="652"/>
      <c r="CJ29" s="652"/>
      <c r="CK29" s="652"/>
      <c r="CL29" s="652"/>
      <c r="CM29" s="652"/>
      <c r="CN29" s="652"/>
      <c r="CO29" s="652"/>
      <c r="CP29" s="652"/>
      <c r="CQ29" s="653"/>
      <c r="CR29" s="636">
        <v>647585</v>
      </c>
      <c r="CS29" s="672"/>
      <c r="CT29" s="672"/>
      <c r="CU29" s="672"/>
      <c r="CV29" s="672"/>
      <c r="CW29" s="672"/>
      <c r="CX29" s="672"/>
      <c r="CY29" s="673"/>
      <c r="CZ29" s="641">
        <v>9.3000000000000007</v>
      </c>
      <c r="DA29" s="670"/>
      <c r="DB29" s="670"/>
      <c r="DC29" s="674"/>
      <c r="DD29" s="645">
        <v>569596</v>
      </c>
      <c r="DE29" s="672"/>
      <c r="DF29" s="672"/>
      <c r="DG29" s="672"/>
      <c r="DH29" s="672"/>
      <c r="DI29" s="672"/>
      <c r="DJ29" s="672"/>
      <c r="DK29" s="673"/>
      <c r="DL29" s="645">
        <v>569596</v>
      </c>
      <c r="DM29" s="672"/>
      <c r="DN29" s="672"/>
      <c r="DO29" s="672"/>
      <c r="DP29" s="672"/>
      <c r="DQ29" s="672"/>
      <c r="DR29" s="672"/>
      <c r="DS29" s="672"/>
      <c r="DT29" s="672"/>
      <c r="DU29" s="672"/>
      <c r="DV29" s="673"/>
      <c r="DW29" s="641">
        <v>15.9</v>
      </c>
      <c r="DX29" s="670"/>
      <c r="DY29" s="670"/>
      <c r="DZ29" s="670"/>
      <c r="EA29" s="670"/>
      <c r="EB29" s="670"/>
      <c r="EC29" s="671"/>
    </row>
    <row r="30" spans="2:133" ht="11.25" customHeight="1" x14ac:dyDescent="0.15">
      <c r="B30" s="633" t="s">
        <v>313</v>
      </c>
      <c r="C30" s="634"/>
      <c r="D30" s="634"/>
      <c r="E30" s="634"/>
      <c r="F30" s="634"/>
      <c r="G30" s="634"/>
      <c r="H30" s="634"/>
      <c r="I30" s="634"/>
      <c r="J30" s="634"/>
      <c r="K30" s="634"/>
      <c r="L30" s="634"/>
      <c r="M30" s="634"/>
      <c r="N30" s="634"/>
      <c r="O30" s="634"/>
      <c r="P30" s="634"/>
      <c r="Q30" s="635"/>
      <c r="R30" s="636">
        <v>7559</v>
      </c>
      <c r="S30" s="637"/>
      <c r="T30" s="637"/>
      <c r="U30" s="637"/>
      <c r="V30" s="637"/>
      <c r="W30" s="637"/>
      <c r="X30" s="637"/>
      <c r="Y30" s="638"/>
      <c r="Z30" s="639">
        <v>0.1</v>
      </c>
      <c r="AA30" s="639"/>
      <c r="AB30" s="639"/>
      <c r="AC30" s="639"/>
      <c r="AD30" s="640">
        <v>2462</v>
      </c>
      <c r="AE30" s="640"/>
      <c r="AF30" s="640"/>
      <c r="AG30" s="640"/>
      <c r="AH30" s="640"/>
      <c r="AI30" s="640"/>
      <c r="AJ30" s="640"/>
      <c r="AK30" s="640"/>
      <c r="AL30" s="641">
        <v>0.1</v>
      </c>
      <c r="AM30" s="642"/>
      <c r="AN30" s="642"/>
      <c r="AO30" s="643"/>
      <c r="AP30" s="684" t="s">
        <v>314</v>
      </c>
      <c r="AQ30" s="685"/>
      <c r="AR30" s="685"/>
      <c r="AS30" s="685"/>
      <c r="AT30" s="690" t="s">
        <v>315</v>
      </c>
      <c r="AU30" s="225"/>
      <c r="AV30" s="225"/>
      <c r="AW30" s="225"/>
      <c r="AX30" s="622" t="s">
        <v>190</v>
      </c>
      <c r="AY30" s="623"/>
      <c r="AZ30" s="623"/>
      <c r="BA30" s="623"/>
      <c r="BB30" s="623"/>
      <c r="BC30" s="623"/>
      <c r="BD30" s="623"/>
      <c r="BE30" s="623"/>
      <c r="BF30" s="624"/>
      <c r="BG30" s="696">
        <v>99.3</v>
      </c>
      <c r="BH30" s="697"/>
      <c r="BI30" s="697"/>
      <c r="BJ30" s="697"/>
      <c r="BK30" s="697"/>
      <c r="BL30" s="697"/>
      <c r="BM30" s="631">
        <v>98</v>
      </c>
      <c r="BN30" s="697"/>
      <c r="BO30" s="697"/>
      <c r="BP30" s="697"/>
      <c r="BQ30" s="698"/>
      <c r="BR30" s="696">
        <v>99.3</v>
      </c>
      <c r="BS30" s="697"/>
      <c r="BT30" s="697"/>
      <c r="BU30" s="697"/>
      <c r="BV30" s="697"/>
      <c r="BW30" s="697"/>
      <c r="BX30" s="631">
        <v>98.2</v>
      </c>
      <c r="BY30" s="697"/>
      <c r="BZ30" s="697"/>
      <c r="CA30" s="697"/>
      <c r="CB30" s="698"/>
      <c r="CD30" s="701"/>
      <c r="CE30" s="702"/>
      <c r="CF30" s="651" t="s">
        <v>316</v>
      </c>
      <c r="CG30" s="652"/>
      <c r="CH30" s="652"/>
      <c r="CI30" s="652"/>
      <c r="CJ30" s="652"/>
      <c r="CK30" s="652"/>
      <c r="CL30" s="652"/>
      <c r="CM30" s="652"/>
      <c r="CN30" s="652"/>
      <c r="CO30" s="652"/>
      <c r="CP30" s="652"/>
      <c r="CQ30" s="653"/>
      <c r="CR30" s="636">
        <v>596069</v>
      </c>
      <c r="CS30" s="637"/>
      <c r="CT30" s="637"/>
      <c r="CU30" s="637"/>
      <c r="CV30" s="637"/>
      <c r="CW30" s="637"/>
      <c r="CX30" s="637"/>
      <c r="CY30" s="638"/>
      <c r="CZ30" s="641">
        <v>8.6</v>
      </c>
      <c r="DA30" s="670"/>
      <c r="DB30" s="670"/>
      <c r="DC30" s="674"/>
      <c r="DD30" s="645">
        <v>533285</v>
      </c>
      <c r="DE30" s="637"/>
      <c r="DF30" s="637"/>
      <c r="DG30" s="637"/>
      <c r="DH30" s="637"/>
      <c r="DI30" s="637"/>
      <c r="DJ30" s="637"/>
      <c r="DK30" s="638"/>
      <c r="DL30" s="645">
        <v>533285</v>
      </c>
      <c r="DM30" s="637"/>
      <c r="DN30" s="637"/>
      <c r="DO30" s="637"/>
      <c r="DP30" s="637"/>
      <c r="DQ30" s="637"/>
      <c r="DR30" s="637"/>
      <c r="DS30" s="637"/>
      <c r="DT30" s="637"/>
      <c r="DU30" s="637"/>
      <c r="DV30" s="638"/>
      <c r="DW30" s="641">
        <v>14.9</v>
      </c>
      <c r="DX30" s="670"/>
      <c r="DY30" s="670"/>
      <c r="DZ30" s="670"/>
      <c r="EA30" s="670"/>
      <c r="EB30" s="670"/>
      <c r="EC30" s="671"/>
    </row>
    <row r="31" spans="2:133" ht="11.25" customHeight="1" x14ac:dyDescent="0.15">
      <c r="B31" s="633" t="s">
        <v>317</v>
      </c>
      <c r="C31" s="634"/>
      <c r="D31" s="634"/>
      <c r="E31" s="634"/>
      <c r="F31" s="634"/>
      <c r="G31" s="634"/>
      <c r="H31" s="634"/>
      <c r="I31" s="634"/>
      <c r="J31" s="634"/>
      <c r="K31" s="634"/>
      <c r="L31" s="634"/>
      <c r="M31" s="634"/>
      <c r="N31" s="634"/>
      <c r="O31" s="634"/>
      <c r="P31" s="634"/>
      <c r="Q31" s="635"/>
      <c r="R31" s="636">
        <v>923580</v>
      </c>
      <c r="S31" s="637"/>
      <c r="T31" s="637"/>
      <c r="U31" s="637"/>
      <c r="V31" s="637"/>
      <c r="W31" s="637"/>
      <c r="X31" s="637"/>
      <c r="Y31" s="638"/>
      <c r="Z31" s="639">
        <v>13.1</v>
      </c>
      <c r="AA31" s="639"/>
      <c r="AB31" s="639"/>
      <c r="AC31" s="639"/>
      <c r="AD31" s="640" t="s">
        <v>232</v>
      </c>
      <c r="AE31" s="640"/>
      <c r="AF31" s="640"/>
      <c r="AG31" s="640"/>
      <c r="AH31" s="640"/>
      <c r="AI31" s="640"/>
      <c r="AJ31" s="640"/>
      <c r="AK31" s="640"/>
      <c r="AL31" s="641" t="s">
        <v>238</v>
      </c>
      <c r="AM31" s="642"/>
      <c r="AN31" s="642"/>
      <c r="AO31" s="643"/>
      <c r="AP31" s="686"/>
      <c r="AQ31" s="687"/>
      <c r="AR31" s="687"/>
      <c r="AS31" s="687"/>
      <c r="AT31" s="691"/>
      <c r="AU31" s="224" t="s">
        <v>318</v>
      </c>
      <c r="AV31" s="224"/>
      <c r="AW31" s="224"/>
      <c r="AX31" s="633" t="s">
        <v>319</v>
      </c>
      <c r="AY31" s="634"/>
      <c r="AZ31" s="634"/>
      <c r="BA31" s="634"/>
      <c r="BB31" s="634"/>
      <c r="BC31" s="634"/>
      <c r="BD31" s="634"/>
      <c r="BE31" s="634"/>
      <c r="BF31" s="635"/>
      <c r="BG31" s="693">
        <v>99.2</v>
      </c>
      <c r="BH31" s="672"/>
      <c r="BI31" s="672"/>
      <c r="BJ31" s="672"/>
      <c r="BK31" s="672"/>
      <c r="BL31" s="672"/>
      <c r="BM31" s="642">
        <v>97.9</v>
      </c>
      <c r="BN31" s="694"/>
      <c r="BO31" s="694"/>
      <c r="BP31" s="694"/>
      <c r="BQ31" s="695"/>
      <c r="BR31" s="693">
        <v>99.3</v>
      </c>
      <c r="BS31" s="672"/>
      <c r="BT31" s="672"/>
      <c r="BU31" s="672"/>
      <c r="BV31" s="672"/>
      <c r="BW31" s="672"/>
      <c r="BX31" s="642">
        <v>98.2</v>
      </c>
      <c r="BY31" s="694"/>
      <c r="BZ31" s="694"/>
      <c r="CA31" s="694"/>
      <c r="CB31" s="695"/>
      <c r="CD31" s="701"/>
      <c r="CE31" s="702"/>
      <c r="CF31" s="651" t="s">
        <v>320</v>
      </c>
      <c r="CG31" s="652"/>
      <c r="CH31" s="652"/>
      <c r="CI31" s="652"/>
      <c r="CJ31" s="652"/>
      <c r="CK31" s="652"/>
      <c r="CL31" s="652"/>
      <c r="CM31" s="652"/>
      <c r="CN31" s="652"/>
      <c r="CO31" s="652"/>
      <c r="CP31" s="652"/>
      <c r="CQ31" s="653"/>
      <c r="CR31" s="636">
        <v>51516</v>
      </c>
      <c r="CS31" s="672"/>
      <c r="CT31" s="672"/>
      <c r="CU31" s="672"/>
      <c r="CV31" s="672"/>
      <c r="CW31" s="672"/>
      <c r="CX31" s="672"/>
      <c r="CY31" s="673"/>
      <c r="CZ31" s="641">
        <v>0.7</v>
      </c>
      <c r="DA31" s="670"/>
      <c r="DB31" s="670"/>
      <c r="DC31" s="674"/>
      <c r="DD31" s="645">
        <v>36311</v>
      </c>
      <c r="DE31" s="672"/>
      <c r="DF31" s="672"/>
      <c r="DG31" s="672"/>
      <c r="DH31" s="672"/>
      <c r="DI31" s="672"/>
      <c r="DJ31" s="672"/>
      <c r="DK31" s="673"/>
      <c r="DL31" s="645">
        <v>36311</v>
      </c>
      <c r="DM31" s="672"/>
      <c r="DN31" s="672"/>
      <c r="DO31" s="672"/>
      <c r="DP31" s="672"/>
      <c r="DQ31" s="672"/>
      <c r="DR31" s="672"/>
      <c r="DS31" s="672"/>
      <c r="DT31" s="672"/>
      <c r="DU31" s="672"/>
      <c r="DV31" s="673"/>
      <c r="DW31" s="641">
        <v>1</v>
      </c>
      <c r="DX31" s="670"/>
      <c r="DY31" s="670"/>
      <c r="DZ31" s="670"/>
      <c r="EA31" s="670"/>
      <c r="EB31" s="670"/>
      <c r="EC31" s="671"/>
    </row>
    <row r="32" spans="2:133" ht="11.25" customHeight="1" x14ac:dyDescent="0.15">
      <c r="B32" s="633" t="s">
        <v>321</v>
      </c>
      <c r="C32" s="634"/>
      <c r="D32" s="634"/>
      <c r="E32" s="634"/>
      <c r="F32" s="634"/>
      <c r="G32" s="634"/>
      <c r="H32" s="634"/>
      <c r="I32" s="634"/>
      <c r="J32" s="634"/>
      <c r="K32" s="634"/>
      <c r="L32" s="634"/>
      <c r="M32" s="634"/>
      <c r="N32" s="634"/>
      <c r="O32" s="634"/>
      <c r="P32" s="634"/>
      <c r="Q32" s="635"/>
      <c r="R32" s="636">
        <v>248620</v>
      </c>
      <c r="S32" s="637"/>
      <c r="T32" s="637"/>
      <c r="U32" s="637"/>
      <c r="V32" s="637"/>
      <c r="W32" s="637"/>
      <c r="X32" s="637"/>
      <c r="Y32" s="638"/>
      <c r="Z32" s="639">
        <v>3.5</v>
      </c>
      <c r="AA32" s="639"/>
      <c r="AB32" s="639"/>
      <c r="AC32" s="639"/>
      <c r="AD32" s="640" t="s">
        <v>238</v>
      </c>
      <c r="AE32" s="640"/>
      <c r="AF32" s="640"/>
      <c r="AG32" s="640"/>
      <c r="AH32" s="640"/>
      <c r="AI32" s="640"/>
      <c r="AJ32" s="640"/>
      <c r="AK32" s="640"/>
      <c r="AL32" s="641" t="s">
        <v>238</v>
      </c>
      <c r="AM32" s="642"/>
      <c r="AN32" s="642"/>
      <c r="AO32" s="643"/>
      <c r="AP32" s="688"/>
      <c r="AQ32" s="689"/>
      <c r="AR32" s="689"/>
      <c r="AS32" s="689"/>
      <c r="AT32" s="692"/>
      <c r="AU32" s="226"/>
      <c r="AV32" s="226"/>
      <c r="AW32" s="226"/>
      <c r="AX32" s="681" t="s">
        <v>322</v>
      </c>
      <c r="AY32" s="682"/>
      <c r="AZ32" s="682"/>
      <c r="BA32" s="682"/>
      <c r="BB32" s="682"/>
      <c r="BC32" s="682"/>
      <c r="BD32" s="682"/>
      <c r="BE32" s="682"/>
      <c r="BF32" s="683"/>
      <c r="BG32" s="705">
        <v>99.2</v>
      </c>
      <c r="BH32" s="706"/>
      <c r="BI32" s="706"/>
      <c r="BJ32" s="706"/>
      <c r="BK32" s="706"/>
      <c r="BL32" s="706"/>
      <c r="BM32" s="707">
        <v>97.8</v>
      </c>
      <c r="BN32" s="706"/>
      <c r="BO32" s="706"/>
      <c r="BP32" s="706"/>
      <c r="BQ32" s="708"/>
      <c r="BR32" s="705">
        <v>99.2</v>
      </c>
      <c r="BS32" s="706"/>
      <c r="BT32" s="706"/>
      <c r="BU32" s="706"/>
      <c r="BV32" s="706"/>
      <c r="BW32" s="706"/>
      <c r="BX32" s="707">
        <v>98.1</v>
      </c>
      <c r="BY32" s="706"/>
      <c r="BZ32" s="706"/>
      <c r="CA32" s="706"/>
      <c r="CB32" s="708"/>
      <c r="CD32" s="703"/>
      <c r="CE32" s="704"/>
      <c r="CF32" s="651" t="s">
        <v>323</v>
      </c>
      <c r="CG32" s="652"/>
      <c r="CH32" s="652"/>
      <c r="CI32" s="652"/>
      <c r="CJ32" s="652"/>
      <c r="CK32" s="652"/>
      <c r="CL32" s="652"/>
      <c r="CM32" s="652"/>
      <c r="CN32" s="652"/>
      <c r="CO32" s="652"/>
      <c r="CP32" s="652"/>
      <c r="CQ32" s="653"/>
      <c r="CR32" s="636" t="s">
        <v>232</v>
      </c>
      <c r="CS32" s="637"/>
      <c r="CT32" s="637"/>
      <c r="CU32" s="637"/>
      <c r="CV32" s="637"/>
      <c r="CW32" s="637"/>
      <c r="CX32" s="637"/>
      <c r="CY32" s="638"/>
      <c r="CZ32" s="641" t="s">
        <v>232</v>
      </c>
      <c r="DA32" s="670"/>
      <c r="DB32" s="670"/>
      <c r="DC32" s="674"/>
      <c r="DD32" s="645" t="s">
        <v>232</v>
      </c>
      <c r="DE32" s="637"/>
      <c r="DF32" s="637"/>
      <c r="DG32" s="637"/>
      <c r="DH32" s="637"/>
      <c r="DI32" s="637"/>
      <c r="DJ32" s="637"/>
      <c r="DK32" s="638"/>
      <c r="DL32" s="645" t="s">
        <v>238</v>
      </c>
      <c r="DM32" s="637"/>
      <c r="DN32" s="637"/>
      <c r="DO32" s="637"/>
      <c r="DP32" s="637"/>
      <c r="DQ32" s="637"/>
      <c r="DR32" s="637"/>
      <c r="DS32" s="637"/>
      <c r="DT32" s="637"/>
      <c r="DU32" s="637"/>
      <c r="DV32" s="638"/>
      <c r="DW32" s="641" t="s">
        <v>238</v>
      </c>
      <c r="DX32" s="670"/>
      <c r="DY32" s="670"/>
      <c r="DZ32" s="670"/>
      <c r="EA32" s="670"/>
      <c r="EB32" s="670"/>
      <c r="EC32" s="671"/>
    </row>
    <row r="33" spans="2:133" ht="11.25" customHeight="1" x14ac:dyDescent="0.15">
      <c r="B33" s="633" t="s">
        <v>324</v>
      </c>
      <c r="C33" s="634"/>
      <c r="D33" s="634"/>
      <c r="E33" s="634"/>
      <c r="F33" s="634"/>
      <c r="G33" s="634"/>
      <c r="H33" s="634"/>
      <c r="I33" s="634"/>
      <c r="J33" s="634"/>
      <c r="K33" s="634"/>
      <c r="L33" s="634"/>
      <c r="M33" s="634"/>
      <c r="N33" s="634"/>
      <c r="O33" s="634"/>
      <c r="P33" s="634"/>
      <c r="Q33" s="635"/>
      <c r="R33" s="636">
        <v>88719</v>
      </c>
      <c r="S33" s="637"/>
      <c r="T33" s="637"/>
      <c r="U33" s="637"/>
      <c r="V33" s="637"/>
      <c r="W33" s="637"/>
      <c r="X33" s="637"/>
      <c r="Y33" s="638"/>
      <c r="Z33" s="639">
        <v>1.3</v>
      </c>
      <c r="AA33" s="639"/>
      <c r="AB33" s="639"/>
      <c r="AC33" s="639"/>
      <c r="AD33" s="640" t="s">
        <v>238</v>
      </c>
      <c r="AE33" s="640"/>
      <c r="AF33" s="640"/>
      <c r="AG33" s="640"/>
      <c r="AH33" s="640"/>
      <c r="AI33" s="640"/>
      <c r="AJ33" s="640"/>
      <c r="AK33" s="640"/>
      <c r="AL33" s="641" t="s">
        <v>232</v>
      </c>
      <c r="AM33" s="642"/>
      <c r="AN33" s="642"/>
      <c r="AO33" s="643"/>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51" t="s">
        <v>325</v>
      </c>
      <c r="CE33" s="652"/>
      <c r="CF33" s="652"/>
      <c r="CG33" s="652"/>
      <c r="CH33" s="652"/>
      <c r="CI33" s="652"/>
      <c r="CJ33" s="652"/>
      <c r="CK33" s="652"/>
      <c r="CL33" s="652"/>
      <c r="CM33" s="652"/>
      <c r="CN33" s="652"/>
      <c r="CO33" s="652"/>
      <c r="CP33" s="652"/>
      <c r="CQ33" s="653"/>
      <c r="CR33" s="636">
        <v>3288780</v>
      </c>
      <c r="CS33" s="672"/>
      <c r="CT33" s="672"/>
      <c r="CU33" s="672"/>
      <c r="CV33" s="672"/>
      <c r="CW33" s="672"/>
      <c r="CX33" s="672"/>
      <c r="CY33" s="673"/>
      <c r="CZ33" s="641">
        <v>47.4</v>
      </c>
      <c r="DA33" s="670"/>
      <c r="DB33" s="670"/>
      <c r="DC33" s="674"/>
      <c r="DD33" s="645">
        <v>1915657</v>
      </c>
      <c r="DE33" s="672"/>
      <c r="DF33" s="672"/>
      <c r="DG33" s="672"/>
      <c r="DH33" s="672"/>
      <c r="DI33" s="672"/>
      <c r="DJ33" s="672"/>
      <c r="DK33" s="673"/>
      <c r="DL33" s="645">
        <v>1475426</v>
      </c>
      <c r="DM33" s="672"/>
      <c r="DN33" s="672"/>
      <c r="DO33" s="672"/>
      <c r="DP33" s="672"/>
      <c r="DQ33" s="672"/>
      <c r="DR33" s="672"/>
      <c r="DS33" s="672"/>
      <c r="DT33" s="672"/>
      <c r="DU33" s="672"/>
      <c r="DV33" s="673"/>
      <c r="DW33" s="641">
        <v>41.1</v>
      </c>
      <c r="DX33" s="670"/>
      <c r="DY33" s="670"/>
      <c r="DZ33" s="670"/>
      <c r="EA33" s="670"/>
      <c r="EB33" s="670"/>
      <c r="EC33" s="671"/>
    </row>
    <row r="34" spans="2:133" ht="11.25" customHeight="1" x14ac:dyDescent="0.15">
      <c r="B34" s="633" t="s">
        <v>326</v>
      </c>
      <c r="C34" s="634"/>
      <c r="D34" s="634"/>
      <c r="E34" s="634"/>
      <c r="F34" s="634"/>
      <c r="G34" s="634"/>
      <c r="H34" s="634"/>
      <c r="I34" s="634"/>
      <c r="J34" s="634"/>
      <c r="K34" s="634"/>
      <c r="L34" s="634"/>
      <c r="M34" s="634"/>
      <c r="N34" s="634"/>
      <c r="O34" s="634"/>
      <c r="P34" s="634"/>
      <c r="Q34" s="635"/>
      <c r="R34" s="636">
        <v>143158</v>
      </c>
      <c r="S34" s="637"/>
      <c r="T34" s="637"/>
      <c r="U34" s="637"/>
      <c r="V34" s="637"/>
      <c r="W34" s="637"/>
      <c r="X34" s="637"/>
      <c r="Y34" s="638"/>
      <c r="Z34" s="639">
        <v>2</v>
      </c>
      <c r="AA34" s="639"/>
      <c r="AB34" s="639"/>
      <c r="AC34" s="639"/>
      <c r="AD34" s="640">
        <v>244</v>
      </c>
      <c r="AE34" s="640"/>
      <c r="AF34" s="640"/>
      <c r="AG34" s="640"/>
      <c r="AH34" s="640"/>
      <c r="AI34" s="640"/>
      <c r="AJ34" s="640"/>
      <c r="AK34" s="640"/>
      <c r="AL34" s="641">
        <v>0</v>
      </c>
      <c r="AM34" s="642"/>
      <c r="AN34" s="642"/>
      <c r="AO34" s="643"/>
      <c r="AP34" s="229"/>
      <c r="AQ34" s="615" t="s">
        <v>327</v>
      </c>
      <c r="AR34" s="616"/>
      <c r="AS34" s="616"/>
      <c r="AT34" s="616"/>
      <c r="AU34" s="616"/>
      <c r="AV34" s="616"/>
      <c r="AW34" s="616"/>
      <c r="AX34" s="616"/>
      <c r="AY34" s="616"/>
      <c r="AZ34" s="616"/>
      <c r="BA34" s="616"/>
      <c r="BB34" s="616"/>
      <c r="BC34" s="616"/>
      <c r="BD34" s="616"/>
      <c r="BE34" s="616"/>
      <c r="BF34" s="617"/>
      <c r="BG34" s="615" t="s">
        <v>328</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651" t="s">
        <v>329</v>
      </c>
      <c r="CE34" s="652"/>
      <c r="CF34" s="652"/>
      <c r="CG34" s="652"/>
      <c r="CH34" s="652"/>
      <c r="CI34" s="652"/>
      <c r="CJ34" s="652"/>
      <c r="CK34" s="652"/>
      <c r="CL34" s="652"/>
      <c r="CM34" s="652"/>
      <c r="CN34" s="652"/>
      <c r="CO34" s="652"/>
      <c r="CP34" s="652"/>
      <c r="CQ34" s="653"/>
      <c r="CR34" s="636">
        <v>753609</v>
      </c>
      <c r="CS34" s="637"/>
      <c r="CT34" s="637"/>
      <c r="CU34" s="637"/>
      <c r="CV34" s="637"/>
      <c r="CW34" s="637"/>
      <c r="CX34" s="637"/>
      <c r="CY34" s="638"/>
      <c r="CZ34" s="641">
        <v>10.9</v>
      </c>
      <c r="DA34" s="670"/>
      <c r="DB34" s="670"/>
      <c r="DC34" s="674"/>
      <c r="DD34" s="645">
        <v>476243</v>
      </c>
      <c r="DE34" s="637"/>
      <c r="DF34" s="637"/>
      <c r="DG34" s="637"/>
      <c r="DH34" s="637"/>
      <c r="DI34" s="637"/>
      <c r="DJ34" s="637"/>
      <c r="DK34" s="638"/>
      <c r="DL34" s="645">
        <v>337182</v>
      </c>
      <c r="DM34" s="637"/>
      <c r="DN34" s="637"/>
      <c r="DO34" s="637"/>
      <c r="DP34" s="637"/>
      <c r="DQ34" s="637"/>
      <c r="DR34" s="637"/>
      <c r="DS34" s="637"/>
      <c r="DT34" s="637"/>
      <c r="DU34" s="637"/>
      <c r="DV34" s="638"/>
      <c r="DW34" s="641">
        <v>9.4</v>
      </c>
      <c r="DX34" s="670"/>
      <c r="DY34" s="670"/>
      <c r="DZ34" s="670"/>
      <c r="EA34" s="670"/>
      <c r="EB34" s="670"/>
      <c r="EC34" s="671"/>
    </row>
    <row r="35" spans="2:133" ht="11.25" customHeight="1" x14ac:dyDescent="0.15">
      <c r="B35" s="633" t="s">
        <v>330</v>
      </c>
      <c r="C35" s="634"/>
      <c r="D35" s="634"/>
      <c r="E35" s="634"/>
      <c r="F35" s="634"/>
      <c r="G35" s="634"/>
      <c r="H35" s="634"/>
      <c r="I35" s="634"/>
      <c r="J35" s="634"/>
      <c r="K35" s="634"/>
      <c r="L35" s="634"/>
      <c r="M35" s="634"/>
      <c r="N35" s="634"/>
      <c r="O35" s="634"/>
      <c r="P35" s="634"/>
      <c r="Q35" s="635"/>
      <c r="R35" s="636">
        <v>499300</v>
      </c>
      <c r="S35" s="637"/>
      <c r="T35" s="637"/>
      <c r="U35" s="637"/>
      <c r="V35" s="637"/>
      <c r="W35" s="637"/>
      <c r="X35" s="637"/>
      <c r="Y35" s="638"/>
      <c r="Z35" s="639">
        <v>7.1</v>
      </c>
      <c r="AA35" s="639"/>
      <c r="AB35" s="639"/>
      <c r="AC35" s="639"/>
      <c r="AD35" s="640" t="s">
        <v>232</v>
      </c>
      <c r="AE35" s="640"/>
      <c r="AF35" s="640"/>
      <c r="AG35" s="640"/>
      <c r="AH35" s="640"/>
      <c r="AI35" s="640"/>
      <c r="AJ35" s="640"/>
      <c r="AK35" s="640"/>
      <c r="AL35" s="641" t="s">
        <v>232</v>
      </c>
      <c r="AM35" s="642"/>
      <c r="AN35" s="642"/>
      <c r="AO35" s="643"/>
      <c r="AP35" s="229"/>
      <c r="AQ35" s="709" t="s">
        <v>331</v>
      </c>
      <c r="AR35" s="710"/>
      <c r="AS35" s="710"/>
      <c r="AT35" s="710"/>
      <c r="AU35" s="710"/>
      <c r="AV35" s="710"/>
      <c r="AW35" s="710"/>
      <c r="AX35" s="710"/>
      <c r="AY35" s="711"/>
      <c r="AZ35" s="625">
        <v>782645</v>
      </c>
      <c r="BA35" s="626"/>
      <c r="BB35" s="626"/>
      <c r="BC35" s="626"/>
      <c r="BD35" s="626"/>
      <c r="BE35" s="626"/>
      <c r="BF35" s="712"/>
      <c r="BG35" s="647" t="s">
        <v>332</v>
      </c>
      <c r="BH35" s="648"/>
      <c r="BI35" s="648"/>
      <c r="BJ35" s="648"/>
      <c r="BK35" s="648"/>
      <c r="BL35" s="648"/>
      <c r="BM35" s="648"/>
      <c r="BN35" s="648"/>
      <c r="BO35" s="648"/>
      <c r="BP35" s="648"/>
      <c r="BQ35" s="648"/>
      <c r="BR35" s="648"/>
      <c r="BS35" s="648"/>
      <c r="BT35" s="648"/>
      <c r="BU35" s="649"/>
      <c r="BV35" s="625">
        <v>77171</v>
      </c>
      <c r="BW35" s="626"/>
      <c r="BX35" s="626"/>
      <c r="BY35" s="626"/>
      <c r="BZ35" s="626"/>
      <c r="CA35" s="626"/>
      <c r="CB35" s="712"/>
      <c r="CD35" s="651" t="s">
        <v>333</v>
      </c>
      <c r="CE35" s="652"/>
      <c r="CF35" s="652"/>
      <c r="CG35" s="652"/>
      <c r="CH35" s="652"/>
      <c r="CI35" s="652"/>
      <c r="CJ35" s="652"/>
      <c r="CK35" s="652"/>
      <c r="CL35" s="652"/>
      <c r="CM35" s="652"/>
      <c r="CN35" s="652"/>
      <c r="CO35" s="652"/>
      <c r="CP35" s="652"/>
      <c r="CQ35" s="653"/>
      <c r="CR35" s="636">
        <v>40836</v>
      </c>
      <c r="CS35" s="672"/>
      <c r="CT35" s="672"/>
      <c r="CU35" s="672"/>
      <c r="CV35" s="672"/>
      <c r="CW35" s="672"/>
      <c r="CX35" s="672"/>
      <c r="CY35" s="673"/>
      <c r="CZ35" s="641">
        <v>0.6</v>
      </c>
      <c r="DA35" s="670"/>
      <c r="DB35" s="670"/>
      <c r="DC35" s="674"/>
      <c r="DD35" s="645">
        <v>29204</v>
      </c>
      <c r="DE35" s="672"/>
      <c r="DF35" s="672"/>
      <c r="DG35" s="672"/>
      <c r="DH35" s="672"/>
      <c r="DI35" s="672"/>
      <c r="DJ35" s="672"/>
      <c r="DK35" s="673"/>
      <c r="DL35" s="645">
        <v>29204</v>
      </c>
      <c r="DM35" s="672"/>
      <c r="DN35" s="672"/>
      <c r="DO35" s="672"/>
      <c r="DP35" s="672"/>
      <c r="DQ35" s="672"/>
      <c r="DR35" s="672"/>
      <c r="DS35" s="672"/>
      <c r="DT35" s="672"/>
      <c r="DU35" s="672"/>
      <c r="DV35" s="673"/>
      <c r="DW35" s="641">
        <v>0.8</v>
      </c>
      <c r="DX35" s="670"/>
      <c r="DY35" s="670"/>
      <c r="DZ35" s="670"/>
      <c r="EA35" s="670"/>
      <c r="EB35" s="670"/>
      <c r="EC35" s="671"/>
    </row>
    <row r="36" spans="2:133" ht="11.25" customHeight="1" x14ac:dyDescent="0.15">
      <c r="B36" s="633" t="s">
        <v>334</v>
      </c>
      <c r="C36" s="634"/>
      <c r="D36" s="634"/>
      <c r="E36" s="634"/>
      <c r="F36" s="634"/>
      <c r="G36" s="634"/>
      <c r="H36" s="634"/>
      <c r="I36" s="634"/>
      <c r="J36" s="634"/>
      <c r="K36" s="634"/>
      <c r="L36" s="634"/>
      <c r="M36" s="634"/>
      <c r="N36" s="634"/>
      <c r="O36" s="634"/>
      <c r="P36" s="634"/>
      <c r="Q36" s="635"/>
      <c r="R36" s="636" t="s">
        <v>232</v>
      </c>
      <c r="S36" s="637"/>
      <c r="T36" s="637"/>
      <c r="U36" s="637"/>
      <c r="V36" s="637"/>
      <c r="W36" s="637"/>
      <c r="X36" s="637"/>
      <c r="Y36" s="638"/>
      <c r="Z36" s="639" t="s">
        <v>238</v>
      </c>
      <c r="AA36" s="639"/>
      <c r="AB36" s="639"/>
      <c r="AC36" s="639"/>
      <c r="AD36" s="640" t="s">
        <v>232</v>
      </c>
      <c r="AE36" s="640"/>
      <c r="AF36" s="640"/>
      <c r="AG36" s="640"/>
      <c r="AH36" s="640"/>
      <c r="AI36" s="640"/>
      <c r="AJ36" s="640"/>
      <c r="AK36" s="640"/>
      <c r="AL36" s="641" t="s">
        <v>238</v>
      </c>
      <c r="AM36" s="642"/>
      <c r="AN36" s="642"/>
      <c r="AO36" s="643"/>
      <c r="AQ36" s="713" t="s">
        <v>335</v>
      </c>
      <c r="AR36" s="714"/>
      <c r="AS36" s="714"/>
      <c r="AT36" s="714"/>
      <c r="AU36" s="714"/>
      <c r="AV36" s="714"/>
      <c r="AW36" s="714"/>
      <c r="AX36" s="714"/>
      <c r="AY36" s="715"/>
      <c r="AZ36" s="636">
        <v>184237</v>
      </c>
      <c r="BA36" s="637"/>
      <c r="BB36" s="637"/>
      <c r="BC36" s="637"/>
      <c r="BD36" s="672"/>
      <c r="BE36" s="672"/>
      <c r="BF36" s="695"/>
      <c r="BG36" s="651" t="s">
        <v>336</v>
      </c>
      <c r="BH36" s="652"/>
      <c r="BI36" s="652"/>
      <c r="BJ36" s="652"/>
      <c r="BK36" s="652"/>
      <c r="BL36" s="652"/>
      <c r="BM36" s="652"/>
      <c r="BN36" s="652"/>
      <c r="BO36" s="652"/>
      <c r="BP36" s="652"/>
      <c r="BQ36" s="652"/>
      <c r="BR36" s="652"/>
      <c r="BS36" s="652"/>
      <c r="BT36" s="652"/>
      <c r="BU36" s="653"/>
      <c r="BV36" s="636">
        <v>67627</v>
      </c>
      <c r="BW36" s="637"/>
      <c r="BX36" s="637"/>
      <c r="BY36" s="637"/>
      <c r="BZ36" s="637"/>
      <c r="CA36" s="637"/>
      <c r="CB36" s="646"/>
      <c r="CD36" s="651" t="s">
        <v>337</v>
      </c>
      <c r="CE36" s="652"/>
      <c r="CF36" s="652"/>
      <c r="CG36" s="652"/>
      <c r="CH36" s="652"/>
      <c r="CI36" s="652"/>
      <c r="CJ36" s="652"/>
      <c r="CK36" s="652"/>
      <c r="CL36" s="652"/>
      <c r="CM36" s="652"/>
      <c r="CN36" s="652"/>
      <c r="CO36" s="652"/>
      <c r="CP36" s="652"/>
      <c r="CQ36" s="653"/>
      <c r="CR36" s="636">
        <v>1085002</v>
      </c>
      <c r="CS36" s="637"/>
      <c r="CT36" s="637"/>
      <c r="CU36" s="637"/>
      <c r="CV36" s="637"/>
      <c r="CW36" s="637"/>
      <c r="CX36" s="637"/>
      <c r="CY36" s="638"/>
      <c r="CZ36" s="641">
        <v>15.6</v>
      </c>
      <c r="DA36" s="670"/>
      <c r="DB36" s="670"/>
      <c r="DC36" s="674"/>
      <c r="DD36" s="645">
        <v>642395</v>
      </c>
      <c r="DE36" s="637"/>
      <c r="DF36" s="637"/>
      <c r="DG36" s="637"/>
      <c r="DH36" s="637"/>
      <c r="DI36" s="637"/>
      <c r="DJ36" s="637"/>
      <c r="DK36" s="638"/>
      <c r="DL36" s="645">
        <v>488406</v>
      </c>
      <c r="DM36" s="637"/>
      <c r="DN36" s="637"/>
      <c r="DO36" s="637"/>
      <c r="DP36" s="637"/>
      <c r="DQ36" s="637"/>
      <c r="DR36" s="637"/>
      <c r="DS36" s="637"/>
      <c r="DT36" s="637"/>
      <c r="DU36" s="637"/>
      <c r="DV36" s="638"/>
      <c r="DW36" s="641">
        <v>13.6</v>
      </c>
      <c r="DX36" s="670"/>
      <c r="DY36" s="670"/>
      <c r="DZ36" s="670"/>
      <c r="EA36" s="670"/>
      <c r="EB36" s="670"/>
      <c r="EC36" s="671"/>
    </row>
    <row r="37" spans="2:133" ht="11.25" customHeight="1" x14ac:dyDescent="0.15">
      <c r="B37" s="633" t="s">
        <v>338</v>
      </c>
      <c r="C37" s="634"/>
      <c r="D37" s="634"/>
      <c r="E37" s="634"/>
      <c r="F37" s="634"/>
      <c r="G37" s="634"/>
      <c r="H37" s="634"/>
      <c r="I37" s="634"/>
      <c r="J37" s="634"/>
      <c r="K37" s="634"/>
      <c r="L37" s="634"/>
      <c r="M37" s="634"/>
      <c r="N37" s="634"/>
      <c r="O37" s="634"/>
      <c r="P37" s="634"/>
      <c r="Q37" s="635"/>
      <c r="R37" s="636">
        <v>185900</v>
      </c>
      <c r="S37" s="637"/>
      <c r="T37" s="637"/>
      <c r="U37" s="637"/>
      <c r="V37" s="637"/>
      <c r="W37" s="637"/>
      <c r="X37" s="637"/>
      <c r="Y37" s="638"/>
      <c r="Z37" s="639">
        <v>2.6</v>
      </c>
      <c r="AA37" s="639"/>
      <c r="AB37" s="639"/>
      <c r="AC37" s="639"/>
      <c r="AD37" s="640" t="s">
        <v>238</v>
      </c>
      <c r="AE37" s="640"/>
      <c r="AF37" s="640"/>
      <c r="AG37" s="640"/>
      <c r="AH37" s="640"/>
      <c r="AI37" s="640"/>
      <c r="AJ37" s="640"/>
      <c r="AK37" s="640"/>
      <c r="AL37" s="641" t="s">
        <v>232</v>
      </c>
      <c r="AM37" s="642"/>
      <c r="AN37" s="642"/>
      <c r="AO37" s="643"/>
      <c r="AQ37" s="713" t="s">
        <v>339</v>
      </c>
      <c r="AR37" s="714"/>
      <c r="AS37" s="714"/>
      <c r="AT37" s="714"/>
      <c r="AU37" s="714"/>
      <c r="AV37" s="714"/>
      <c r="AW37" s="714"/>
      <c r="AX37" s="714"/>
      <c r="AY37" s="715"/>
      <c r="AZ37" s="636">
        <v>12800</v>
      </c>
      <c r="BA37" s="637"/>
      <c r="BB37" s="637"/>
      <c r="BC37" s="637"/>
      <c r="BD37" s="672"/>
      <c r="BE37" s="672"/>
      <c r="BF37" s="695"/>
      <c r="BG37" s="651" t="s">
        <v>340</v>
      </c>
      <c r="BH37" s="652"/>
      <c r="BI37" s="652"/>
      <c r="BJ37" s="652"/>
      <c r="BK37" s="652"/>
      <c r="BL37" s="652"/>
      <c r="BM37" s="652"/>
      <c r="BN37" s="652"/>
      <c r="BO37" s="652"/>
      <c r="BP37" s="652"/>
      <c r="BQ37" s="652"/>
      <c r="BR37" s="652"/>
      <c r="BS37" s="652"/>
      <c r="BT37" s="652"/>
      <c r="BU37" s="653"/>
      <c r="BV37" s="636">
        <v>1818</v>
      </c>
      <c r="BW37" s="637"/>
      <c r="BX37" s="637"/>
      <c r="BY37" s="637"/>
      <c r="BZ37" s="637"/>
      <c r="CA37" s="637"/>
      <c r="CB37" s="646"/>
      <c r="CD37" s="651" t="s">
        <v>341</v>
      </c>
      <c r="CE37" s="652"/>
      <c r="CF37" s="652"/>
      <c r="CG37" s="652"/>
      <c r="CH37" s="652"/>
      <c r="CI37" s="652"/>
      <c r="CJ37" s="652"/>
      <c r="CK37" s="652"/>
      <c r="CL37" s="652"/>
      <c r="CM37" s="652"/>
      <c r="CN37" s="652"/>
      <c r="CO37" s="652"/>
      <c r="CP37" s="652"/>
      <c r="CQ37" s="653"/>
      <c r="CR37" s="636">
        <v>189014</v>
      </c>
      <c r="CS37" s="672"/>
      <c r="CT37" s="672"/>
      <c r="CU37" s="672"/>
      <c r="CV37" s="672"/>
      <c r="CW37" s="672"/>
      <c r="CX37" s="672"/>
      <c r="CY37" s="673"/>
      <c r="CZ37" s="641">
        <v>2.7</v>
      </c>
      <c r="DA37" s="670"/>
      <c r="DB37" s="670"/>
      <c r="DC37" s="674"/>
      <c r="DD37" s="645">
        <v>188810</v>
      </c>
      <c r="DE37" s="672"/>
      <c r="DF37" s="672"/>
      <c r="DG37" s="672"/>
      <c r="DH37" s="672"/>
      <c r="DI37" s="672"/>
      <c r="DJ37" s="672"/>
      <c r="DK37" s="673"/>
      <c r="DL37" s="645">
        <v>136767</v>
      </c>
      <c r="DM37" s="672"/>
      <c r="DN37" s="672"/>
      <c r="DO37" s="672"/>
      <c r="DP37" s="672"/>
      <c r="DQ37" s="672"/>
      <c r="DR37" s="672"/>
      <c r="DS37" s="672"/>
      <c r="DT37" s="672"/>
      <c r="DU37" s="672"/>
      <c r="DV37" s="673"/>
      <c r="DW37" s="641">
        <v>3.8</v>
      </c>
      <c r="DX37" s="670"/>
      <c r="DY37" s="670"/>
      <c r="DZ37" s="670"/>
      <c r="EA37" s="670"/>
      <c r="EB37" s="670"/>
      <c r="EC37" s="671"/>
    </row>
    <row r="38" spans="2:133" ht="11.25" customHeight="1" x14ac:dyDescent="0.15">
      <c r="B38" s="681" t="s">
        <v>342</v>
      </c>
      <c r="C38" s="682"/>
      <c r="D38" s="682"/>
      <c r="E38" s="682"/>
      <c r="F38" s="682"/>
      <c r="G38" s="682"/>
      <c r="H38" s="682"/>
      <c r="I38" s="682"/>
      <c r="J38" s="682"/>
      <c r="K38" s="682"/>
      <c r="L38" s="682"/>
      <c r="M38" s="682"/>
      <c r="N38" s="682"/>
      <c r="O38" s="682"/>
      <c r="P38" s="682"/>
      <c r="Q38" s="683"/>
      <c r="R38" s="716">
        <v>7032859</v>
      </c>
      <c r="S38" s="717"/>
      <c r="T38" s="717"/>
      <c r="U38" s="717"/>
      <c r="V38" s="717"/>
      <c r="W38" s="717"/>
      <c r="X38" s="717"/>
      <c r="Y38" s="718"/>
      <c r="Z38" s="719">
        <v>100</v>
      </c>
      <c r="AA38" s="719"/>
      <c r="AB38" s="719"/>
      <c r="AC38" s="719"/>
      <c r="AD38" s="720">
        <v>3403498</v>
      </c>
      <c r="AE38" s="720"/>
      <c r="AF38" s="720"/>
      <c r="AG38" s="720"/>
      <c r="AH38" s="720"/>
      <c r="AI38" s="720"/>
      <c r="AJ38" s="720"/>
      <c r="AK38" s="720"/>
      <c r="AL38" s="721">
        <v>100</v>
      </c>
      <c r="AM38" s="707"/>
      <c r="AN38" s="707"/>
      <c r="AO38" s="722"/>
      <c r="AQ38" s="713" t="s">
        <v>343</v>
      </c>
      <c r="AR38" s="714"/>
      <c r="AS38" s="714"/>
      <c r="AT38" s="714"/>
      <c r="AU38" s="714"/>
      <c r="AV38" s="714"/>
      <c r="AW38" s="714"/>
      <c r="AX38" s="714"/>
      <c r="AY38" s="715"/>
      <c r="AZ38" s="636">
        <v>1770</v>
      </c>
      <c r="BA38" s="637"/>
      <c r="BB38" s="637"/>
      <c r="BC38" s="637"/>
      <c r="BD38" s="672"/>
      <c r="BE38" s="672"/>
      <c r="BF38" s="695"/>
      <c r="BG38" s="651" t="s">
        <v>344</v>
      </c>
      <c r="BH38" s="652"/>
      <c r="BI38" s="652"/>
      <c r="BJ38" s="652"/>
      <c r="BK38" s="652"/>
      <c r="BL38" s="652"/>
      <c r="BM38" s="652"/>
      <c r="BN38" s="652"/>
      <c r="BO38" s="652"/>
      <c r="BP38" s="652"/>
      <c r="BQ38" s="652"/>
      <c r="BR38" s="652"/>
      <c r="BS38" s="652"/>
      <c r="BT38" s="652"/>
      <c r="BU38" s="653"/>
      <c r="BV38" s="636">
        <v>3128</v>
      </c>
      <c r="BW38" s="637"/>
      <c r="BX38" s="637"/>
      <c r="BY38" s="637"/>
      <c r="BZ38" s="637"/>
      <c r="CA38" s="637"/>
      <c r="CB38" s="646"/>
      <c r="CD38" s="651" t="s">
        <v>345</v>
      </c>
      <c r="CE38" s="652"/>
      <c r="CF38" s="652"/>
      <c r="CG38" s="652"/>
      <c r="CH38" s="652"/>
      <c r="CI38" s="652"/>
      <c r="CJ38" s="652"/>
      <c r="CK38" s="652"/>
      <c r="CL38" s="652"/>
      <c r="CM38" s="652"/>
      <c r="CN38" s="652"/>
      <c r="CO38" s="652"/>
      <c r="CP38" s="652"/>
      <c r="CQ38" s="653"/>
      <c r="CR38" s="636">
        <v>768075</v>
      </c>
      <c r="CS38" s="637"/>
      <c r="CT38" s="637"/>
      <c r="CU38" s="637"/>
      <c r="CV38" s="637"/>
      <c r="CW38" s="637"/>
      <c r="CX38" s="637"/>
      <c r="CY38" s="638"/>
      <c r="CZ38" s="641">
        <v>11.1</v>
      </c>
      <c r="DA38" s="670"/>
      <c r="DB38" s="670"/>
      <c r="DC38" s="674"/>
      <c r="DD38" s="645">
        <v>667265</v>
      </c>
      <c r="DE38" s="637"/>
      <c r="DF38" s="637"/>
      <c r="DG38" s="637"/>
      <c r="DH38" s="637"/>
      <c r="DI38" s="637"/>
      <c r="DJ38" s="637"/>
      <c r="DK38" s="638"/>
      <c r="DL38" s="645">
        <v>620634</v>
      </c>
      <c r="DM38" s="637"/>
      <c r="DN38" s="637"/>
      <c r="DO38" s="637"/>
      <c r="DP38" s="637"/>
      <c r="DQ38" s="637"/>
      <c r="DR38" s="637"/>
      <c r="DS38" s="637"/>
      <c r="DT38" s="637"/>
      <c r="DU38" s="637"/>
      <c r="DV38" s="638"/>
      <c r="DW38" s="641">
        <v>17.3</v>
      </c>
      <c r="DX38" s="670"/>
      <c r="DY38" s="670"/>
      <c r="DZ38" s="670"/>
      <c r="EA38" s="670"/>
      <c r="EB38" s="670"/>
      <c r="EC38" s="671"/>
    </row>
    <row r="39" spans="2:133" ht="11.25" customHeight="1" x14ac:dyDescent="0.15">
      <c r="AQ39" s="713" t="s">
        <v>346</v>
      </c>
      <c r="AR39" s="714"/>
      <c r="AS39" s="714"/>
      <c r="AT39" s="714"/>
      <c r="AU39" s="714"/>
      <c r="AV39" s="714"/>
      <c r="AW39" s="714"/>
      <c r="AX39" s="714"/>
      <c r="AY39" s="715"/>
      <c r="AZ39" s="636" t="s">
        <v>238</v>
      </c>
      <c r="BA39" s="637"/>
      <c r="BB39" s="637"/>
      <c r="BC39" s="637"/>
      <c r="BD39" s="672"/>
      <c r="BE39" s="672"/>
      <c r="BF39" s="695"/>
      <c r="BG39" s="727" t="s">
        <v>347</v>
      </c>
      <c r="BH39" s="728"/>
      <c r="BI39" s="728"/>
      <c r="BJ39" s="728"/>
      <c r="BK39" s="728"/>
      <c r="BL39" s="230"/>
      <c r="BM39" s="652" t="s">
        <v>348</v>
      </c>
      <c r="BN39" s="652"/>
      <c r="BO39" s="652"/>
      <c r="BP39" s="652"/>
      <c r="BQ39" s="652"/>
      <c r="BR39" s="652"/>
      <c r="BS39" s="652"/>
      <c r="BT39" s="652"/>
      <c r="BU39" s="653"/>
      <c r="BV39" s="636">
        <v>102</v>
      </c>
      <c r="BW39" s="637"/>
      <c r="BX39" s="637"/>
      <c r="BY39" s="637"/>
      <c r="BZ39" s="637"/>
      <c r="CA39" s="637"/>
      <c r="CB39" s="646"/>
      <c r="CD39" s="651" t="s">
        <v>349</v>
      </c>
      <c r="CE39" s="652"/>
      <c r="CF39" s="652"/>
      <c r="CG39" s="652"/>
      <c r="CH39" s="652"/>
      <c r="CI39" s="652"/>
      <c r="CJ39" s="652"/>
      <c r="CK39" s="652"/>
      <c r="CL39" s="652"/>
      <c r="CM39" s="652"/>
      <c r="CN39" s="652"/>
      <c r="CO39" s="652"/>
      <c r="CP39" s="652"/>
      <c r="CQ39" s="653"/>
      <c r="CR39" s="636">
        <v>545709</v>
      </c>
      <c r="CS39" s="672"/>
      <c r="CT39" s="672"/>
      <c r="CU39" s="672"/>
      <c r="CV39" s="672"/>
      <c r="CW39" s="672"/>
      <c r="CX39" s="672"/>
      <c r="CY39" s="673"/>
      <c r="CZ39" s="641">
        <v>7.9</v>
      </c>
      <c r="DA39" s="670"/>
      <c r="DB39" s="670"/>
      <c r="DC39" s="674"/>
      <c r="DD39" s="645">
        <v>100001</v>
      </c>
      <c r="DE39" s="672"/>
      <c r="DF39" s="672"/>
      <c r="DG39" s="672"/>
      <c r="DH39" s="672"/>
      <c r="DI39" s="672"/>
      <c r="DJ39" s="672"/>
      <c r="DK39" s="673"/>
      <c r="DL39" s="645" t="s">
        <v>232</v>
      </c>
      <c r="DM39" s="672"/>
      <c r="DN39" s="672"/>
      <c r="DO39" s="672"/>
      <c r="DP39" s="672"/>
      <c r="DQ39" s="672"/>
      <c r="DR39" s="672"/>
      <c r="DS39" s="672"/>
      <c r="DT39" s="672"/>
      <c r="DU39" s="672"/>
      <c r="DV39" s="673"/>
      <c r="DW39" s="641" t="s">
        <v>238</v>
      </c>
      <c r="DX39" s="670"/>
      <c r="DY39" s="670"/>
      <c r="DZ39" s="670"/>
      <c r="EA39" s="670"/>
      <c r="EB39" s="670"/>
      <c r="EC39" s="671"/>
    </row>
    <row r="40" spans="2:133" ht="11.25" customHeight="1" x14ac:dyDescent="0.15">
      <c r="AQ40" s="713" t="s">
        <v>350</v>
      </c>
      <c r="AR40" s="714"/>
      <c r="AS40" s="714"/>
      <c r="AT40" s="714"/>
      <c r="AU40" s="714"/>
      <c r="AV40" s="714"/>
      <c r="AW40" s="714"/>
      <c r="AX40" s="714"/>
      <c r="AY40" s="715"/>
      <c r="AZ40" s="636">
        <v>121617</v>
      </c>
      <c r="BA40" s="637"/>
      <c r="BB40" s="637"/>
      <c r="BC40" s="637"/>
      <c r="BD40" s="672"/>
      <c r="BE40" s="672"/>
      <c r="BF40" s="695"/>
      <c r="BG40" s="727"/>
      <c r="BH40" s="728"/>
      <c r="BI40" s="728"/>
      <c r="BJ40" s="728"/>
      <c r="BK40" s="728"/>
      <c r="BL40" s="230"/>
      <c r="BM40" s="652" t="s">
        <v>351</v>
      </c>
      <c r="BN40" s="652"/>
      <c r="BO40" s="652"/>
      <c r="BP40" s="652"/>
      <c r="BQ40" s="652"/>
      <c r="BR40" s="652"/>
      <c r="BS40" s="652"/>
      <c r="BT40" s="652"/>
      <c r="BU40" s="653"/>
      <c r="BV40" s="636" t="s">
        <v>232</v>
      </c>
      <c r="BW40" s="637"/>
      <c r="BX40" s="637"/>
      <c r="BY40" s="637"/>
      <c r="BZ40" s="637"/>
      <c r="CA40" s="637"/>
      <c r="CB40" s="646"/>
      <c r="CD40" s="651" t="s">
        <v>352</v>
      </c>
      <c r="CE40" s="652"/>
      <c r="CF40" s="652"/>
      <c r="CG40" s="652"/>
      <c r="CH40" s="652"/>
      <c r="CI40" s="652"/>
      <c r="CJ40" s="652"/>
      <c r="CK40" s="652"/>
      <c r="CL40" s="652"/>
      <c r="CM40" s="652"/>
      <c r="CN40" s="652"/>
      <c r="CO40" s="652"/>
      <c r="CP40" s="652"/>
      <c r="CQ40" s="653"/>
      <c r="CR40" s="636">
        <v>95549</v>
      </c>
      <c r="CS40" s="637"/>
      <c r="CT40" s="637"/>
      <c r="CU40" s="637"/>
      <c r="CV40" s="637"/>
      <c r="CW40" s="637"/>
      <c r="CX40" s="637"/>
      <c r="CY40" s="638"/>
      <c r="CZ40" s="641">
        <v>1.4</v>
      </c>
      <c r="DA40" s="670"/>
      <c r="DB40" s="670"/>
      <c r="DC40" s="674"/>
      <c r="DD40" s="645">
        <v>549</v>
      </c>
      <c r="DE40" s="637"/>
      <c r="DF40" s="637"/>
      <c r="DG40" s="637"/>
      <c r="DH40" s="637"/>
      <c r="DI40" s="637"/>
      <c r="DJ40" s="637"/>
      <c r="DK40" s="638"/>
      <c r="DL40" s="645" t="s">
        <v>232</v>
      </c>
      <c r="DM40" s="637"/>
      <c r="DN40" s="637"/>
      <c r="DO40" s="637"/>
      <c r="DP40" s="637"/>
      <c r="DQ40" s="637"/>
      <c r="DR40" s="637"/>
      <c r="DS40" s="637"/>
      <c r="DT40" s="637"/>
      <c r="DU40" s="637"/>
      <c r="DV40" s="638"/>
      <c r="DW40" s="641" t="s">
        <v>232</v>
      </c>
      <c r="DX40" s="670"/>
      <c r="DY40" s="670"/>
      <c r="DZ40" s="670"/>
      <c r="EA40" s="670"/>
      <c r="EB40" s="670"/>
      <c r="EC40" s="671"/>
    </row>
    <row r="41" spans="2:133" ht="11.25" customHeight="1" x14ac:dyDescent="0.15">
      <c r="AQ41" s="723" t="s">
        <v>353</v>
      </c>
      <c r="AR41" s="724"/>
      <c r="AS41" s="724"/>
      <c r="AT41" s="724"/>
      <c r="AU41" s="724"/>
      <c r="AV41" s="724"/>
      <c r="AW41" s="724"/>
      <c r="AX41" s="724"/>
      <c r="AY41" s="725"/>
      <c r="AZ41" s="716">
        <v>462221</v>
      </c>
      <c r="BA41" s="717"/>
      <c r="BB41" s="717"/>
      <c r="BC41" s="717"/>
      <c r="BD41" s="706"/>
      <c r="BE41" s="706"/>
      <c r="BF41" s="708"/>
      <c r="BG41" s="729"/>
      <c r="BH41" s="730"/>
      <c r="BI41" s="730"/>
      <c r="BJ41" s="730"/>
      <c r="BK41" s="730"/>
      <c r="BL41" s="231"/>
      <c r="BM41" s="661" t="s">
        <v>354</v>
      </c>
      <c r="BN41" s="661"/>
      <c r="BO41" s="661"/>
      <c r="BP41" s="661"/>
      <c r="BQ41" s="661"/>
      <c r="BR41" s="661"/>
      <c r="BS41" s="661"/>
      <c r="BT41" s="661"/>
      <c r="BU41" s="662"/>
      <c r="BV41" s="716">
        <v>354</v>
      </c>
      <c r="BW41" s="717"/>
      <c r="BX41" s="717"/>
      <c r="BY41" s="717"/>
      <c r="BZ41" s="717"/>
      <c r="CA41" s="717"/>
      <c r="CB41" s="726"/>
      <c r="CD41" s="651" t="s">
        <v>355</v>
      </c>
      <c r="CE41" s="652"/>
      <c r="CF41" s="652"/>
      <c r="CG41" s="652"/>
      <c r="CH41" s="652"/>
      <c r="CI41" s="652"/>
      <c r="CJ41" s="652"/>
      <c r="CK41" s="652"/>
      <c r="CL41" s="652"/>
      <c r="CM41" s="652"/>
      <c r="CN41" s="652"/>
      <c r="CO41" s="652"/>
      <c r="CP41" s="652"/>
      <c r="CQ41" s="653"/>
      <c r="CR41" s="636" t="s">
        <v>232</v>
      </c>
      <c r="CS41" s="672"/>
      <c r="CT41" s="672"/>
      <c r="CU41" s="672"/>
      <c r="CV41" s="672"/>
      <c r="CW41" s="672"/>
      <c r="CX41" s="672"/>
      <c r="CY41" s="673"/>
      <c r="CZ41" s="641" t="s">
        <v>238</v>
      </c>
      <c r="DA41" s="670"/>
      <c r="DB41" s="670"/>
      <c r="DC41" s="674"/>
      <c r="DD41" s="645" t="s">
        <v>232</v>
      </c>
      <c r="DE41" s="672"/>
      <c r="DF41" s="672"/>
      <c r="DG41" s="672"/>
      <c r="DH41" s="672"/>
      <c r="DI41" s="672"/>
      <c r="DJ41" s="672"/>
      <c r="DK41" s="673"/>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15">
      <c r="B42" s="224" t="s">
        <v>356</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33" t="s">
        <v>357</v>
      </c>
      <c r="CE42" s="634"/>
      <c r="CF42" s="634"/>
      <c r="CG42" s="634"/>
      <c r="CH42" s="634"/>
      <c r="CI42" s="634"/>
      <c r="CJ42" s="634"/>
      <c r="CK42" s="634"/>
      <c r="CL42" s="634"/>
      <c r="CM42" s="634"/>
      <c r="CN42" s="634"/>
      <c r="CO42" s="634"/>
      <c r="CP42" s="634"/>
      <c r="CQ42" s="635"/>
      <c r="CR42" s="636">
        <v>843862</v>
      </c>
      <c r="CS42" s="637"/>
      <c r="CT42" s="637"/>
      <c r="CU42" s="637"/>
      <c r="CV42" s="637"/>
      <c r="CW42" s="637"/>
      <c r="CX42" s="637"/>
      <c r="CY42" s="638"/>
      <c r="CZ42" s="641">
        <v>12.2</v>
      </c>
      <c r="DA42" s="642"/>
      <c r="DB42" s="642"/>
      <c r="DC42" s="737"/>
      <c r="DD42" s="645">
        <v>180197</v>
      </c>
      <c r="DE42" s="637"/>
      <c r="DF42" s="637"/>
      <c r="DG42" s="637"/>
      <c r="DH42" s="637"/>
      <c r="DI42" s="637"/>
      <c r="DJ42" s="637"/>
      <c r="DK42" s="638"/>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15">
      <c r="B43" s="234" t="s">
        <v>358</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33" t="s">
        <v>359</v>
      </c>
      <c r="CE43" s="634"/>
      <c r="CF43" s="634"/>
      <c r="CG43" s="634"/>
      <c r="CH43" s="634"/>
      <c r="CI43" s="634"/>
      <c r="CJ43" s="634"/>
      <c r="CK43" s="634"/>
      <c r="CL43" s="634"/>
      <c r="CM43" s="634"/>
      <c r="CN43" s="634"/>
      <c r="CO43" s="634"/>
      <c r="CP43" s="634"/>
      <c r="CQ43" s="635"/>
      <c r="CR43" s="636">
        <v>25117</v>
      </c>
      <c r="CS43" s="672"/>
      <c r="CT43" s="672"/>
      <c r="CU43" s="672"/>
      <c r="CV43" s="672"/>
      <c r="CW43" s="672"/>
      <c r="CX43" s="672"/>
      <c r="CY43" s="673"/>
      <c r="CZ43" s="641">
        <v>0.4</v>
      </c>
      <c r="DA43" s="670"/>
      <c r="DB43" s="670"/>
      <c r="DC43" s="674"/>
      <c r="DD43" s="645">
        <v>24882</v>
      </c>
      <c r="DE43" s="672"/>
      <c r="DF43" s="672"/>
      <c r="DG43" s="672"/>
      <c r="DH43" s="672"/>
      <c r="DI43" s="672"/>
      <c r="DJ43" s="672"/>
      <c r="DK43" s="673"/>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15">
      <c r="B44" s="235" t="s">
        <v>360</v>
      </c>
      <c r="CD44" s="748" t="s">
        <v>311</v>
      </c>
      <c r="CE44" s="749"/>
      <c r="CF44" s="633" t="s">
        <v>361</v>
      </c>
      <c r="CG44" s="634"/>
      <c r="CH44" s="634"/>
      <c r="CI44" s="634"/>
      <c r="CJ44" s="634"/>
      <c r="CK44" s="634"/>
      <c r="CL44" s="634"/>
      <c r="CM44" s="634"/>
      <c r="CN44" s="634"/>
      <c r="CO44" s="634"/>
      <c r="CP44" s="634"/>
      <c r="CQ44" s="635"/>
      <c r="CR44" s="636">
        <v>777901</v>
      </c>
      <c r="CS44" s="637"/>
      <c r="CT44" s="637"/>
      <c r="CU44" s="637"/>
      <c r="CV44" s="637"/>
      <c r="CW44" s="637"/>
      <c r="CX44" s="637"/>
      <c r="CY44" s="638"/>
      <c r="CZ44" s="641">
        <v>11.2</v>
      </c>
      <c r="DA44" s="642"/>
      <c r="DB44" s="642"/>
      <c r="DC44" s="737"/>
      <c r="DD44" s="645">
        <v>168565</v>
      </c>
      <c r="DE44" s="637"/>
      <c r="DF44" s="637"/>
      <c r="DG44" s="637"/>
      <c r="DH44" s="637"/>
      <c r="DI44" s="637"/>
      <c r="DJ44" s="637"/>
      <c r="DK44" s="638"/>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15">
      <c r="CD45" s="750"/>
      <c r="CE45" s="751"/>
      <c r="CF45" s="633" t="s">
        <v>362</v>
      </c>
      <c r="CG45" s="634"/>
      <c r="CH45" s="634"/>
      <c r="CI45" s="634"/>
      <c r="CJ45" s="634"/>
      <c r="CK45" s="634"/>
      <c r="CL45" s="634"/>
      <c r="CM45" s="634"/>
      <c r="CN45" s="634"/>
      <c r="CO45" s="634"/>
      <c r="CP45" s="634"/>
      <c r="CQ45" s="635"/>
      <c r="CR45" s="636">
        <v>186060</v>
      </c>
      <c r="CS45" s="672"/>
      <c r="CT45" s="672"/>
      <c r="CU45" s="672"/>
      <c r="CV45" s="672"/>
      <c r="CW45" s="672"/>
      <c r="CX45" s="672"/>
      <c r="CY45" s="673"/>
      <c r="CZ45" s="641">
        <v>2.7</v>
      </c>
      <c r="DA45" s="670"/>
      <c r="DB45" s="670"/>
      <c r="DC45" s="674"/>
      <c r="DD45" s="645">
        <v>17503</v>
      </c>
      <c r="DE45" s="672"/>
      <c r="DF45" s="672"/>
      <c r="DG45" s="672"/>
      <c r="DH45" s="672"/>
      <c r="DI45" s="672"/>
      <c r="DJ45" s="672"/>
      <c r="DK45" s="673"/>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15">
      <c r="CD46" s="750"/>
      <c r="CE46" s="751"/>
      <c r="CF46" s="633" t="s">
        <v>363</v>
      </c>
      <c r="CG46" s="634"/>
      <c r="CH46" s="634"/>
      <c r="CI46" s="634"/>
      <c r="CJ46" s="634"/>
      <c r="CK46" s="634"/>
      <c r="CL46" s="634"/>
      <c r="CM46" s="634"/>
      <c r="CN46" s="634"/>
      <c r="CO46" s="634"/>
      <c r="CP46" s="634"/>
      <c r="CQ46" s="635"/>
      <c r="CR46" s="636">
        <v>557722</v>
      </c>
      <c r="CS46" s="637"/>
      <c r="CT46" s="637"/>
      <c r="CU46" s="637"/>
      <c r="CV46" s="637"/>
      <c r="CW46" s="637"/>
      <c r="CX46" s="637"/>
      <c r="CY46" s="638"/>
      <c r="CZ46" s="641">
        <v>8</v>
      </c>
      <c r="DA46" s="642"/>
      <c r="DB46" s="642"/>
      <c r="DC46" s="737"/>
      <c r="DD46" s="645">
        <v>141243</v>
      </c>
      <c r="DE46" s="637"/>
      <c r="DF46" s="637"/>
      <c r="DG46" s="637"/>
      <c r="DH46" s="637"/>
      <c r="DI46" s="637"/>
      <c r="DJ46" s="637"/>
      <c r="DK46" s="638"/>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15">
      <c r="CD47" s="750"/>
      <c r="CE47" s="751"/>
      <c r="CF47" s="633" t="s">
        <v>364</v>
      </c>
      <c r="CG47" s="634"/>
      <c r="CH47" s="634"/>
      <c r="CI47" s="634"/>
      <c r="CJ47" s="634"/>
      <c r="CK47" s="634"/>
      <c r="CL47" s="634"/>
      <c r="CM47" s="634"/>
      <c r="CN47" s="634"/>
      <c r="CO47" s="634"/>
      <c r="CP47" s="634"/>
      <c r="CQ47" s="635"/>
      <c r="CR47" s="636">
        <v>65961</v>
      </c>
      <c r="CS47" s="672"/>
      <c r="CT47" s="672"/>
      <c r="CU47" s="672"/>
      <c r="CV47" s="672"/>
      <c r="CW47" s="672"/>
      <c r="CX47" s="672"/>
      <c r="CY47" s="673"/>
      <c r="CZ47" s="641">
        <v>0.9</v>
      </c>
      <c r="DA47" s="670"/>
      <c r="DB47" s="670"/>
      <c r="DC47" s="674"/>
      <c r="DD47" s="645">
        <v>11632</v>
      </c>
      <c r="DE47" s="672"/>
      <c r="DF47" s="672"/>
      <c r="DG47" s="672"/>
      <c r="DH47" s="672"/>
      <c r="DI47" s="672"/>
      <c r="DJ47" s="672"/>
      <c r="DK47" s="673"/>
      <c r="DL47" s="731"/>
      <c r="DM47" s="732"/>
      <c r="DN47" s="732"/>
      <c r="DO47" s="732"/>
      <c r="DP47" s="732"/>
      <c r="DQ47" s="732"/>
      <c r="DR47" s="732"/>
      <c r="DS47" s="732"/>
      <c r="DT47" s="732"/>
      <c r="DU47" s="732"/>
      <c r="DV47" s="733"/>
      <c r="DW47" s="734"/>
      <c r="DX47" s="735"/>
      <c r="DY47" s="735"/>
      <c r="DZ47" s="735"/>
      <c r="EA47" s="735"/>
      <c r="EB47" s="735"/>
      <c r="EC47" s="736"/>
    </row>
    <row r="48" spans="2:133" x14ac:dyDescent="0.15">
      <c r="CD48" s="752"/>
      <c r="CE48" s="753"/>
      <c r="CF48" s="633" t="s">
        <v>365</v>
      </c>
      <c r="CG48" s="634"/>
      <c r="CH48" s="634"/>
      <c r="CI48" s="634"/>
      <c r="CJ48" s="634"/>
      <c r="CK48" s="634"/>
      <c r="CL48" s="634"/>
      <c r="CM48" s="634"/>
      <c r="CN48" s="634"/>
      <c r="CO48" s="634"/>
      <c r="CP48" s="634"/>
      <c r="CQ48" s="635"/>
      <c r="CR48" s="636" t="s">
        <v>238</v>
      </c>
      <c r="CS48" s="637"/>
      <c r="CT48" s="637"/>
      <c r="CU48" s="637"/>
      <c r="CV48" s="637"/>
      <c r="CW48" s="637"/>
      <c r="CX48" s="637"/>
      <c r="CY48" s="638"/>
      <c r="CZ48" s="641" t="s">
        <v>238</v>
      </c>
      <c r="DA48" s="642"/>
      <c r="DB48" s="642"/>
      <c r="DC48" s="737"/>
      <c r="DD48" s="645" t="s">
        <v>238</v>
      </c>
      <c r="DE48" s="637"/>
      <c r="DF48" s="637"/>
      <c r="DG48" s="637"/>
      <c r="DH48" s="637"/>
      <c r="DI48" s="637"/>
      <c r="DJ48" s="637"/>
      <c r="DK48" s="638"/>
      <c r="DL48" s="731"/>
      <c r="DM48" s="732"/>
      <c r="DN48" s="732"/>
      <c r="DO48" s="732"/>
      <c r="DP48" s="732"/>
      <c r="DQ48" s="732"/>
      <c r="DR48" s="732"/>
      <c r="DS48" s="732"/>
      <c r="DT48" s="732"/>
      <c r="DU48" s="732"/>
      <c r="DV48" s="733"/>
      <c r="DW48" s="734"/>
      <c r="DX48" s="735"/>
      <c r="DY48" s="735"/>
      <c r="DZ48" s="735"/>
      <c r="EA48" s="735"/>
      <c r="EB48" s="735"/>
      <c r="EC48" s="736"/>
    </row>
    <row r="49" spans="82:133" ht="11.25" customHeight="1" x14ac:dyDescent="0.15">
      <c r="CD49" s="681" t="s">
        <v>366</v>
      </c>
      <c r="CE49" s="682"/>
      <c r="CF49" s="682"/>
      <c r="CG49" s="682"/>
      <c r="CH49" s="682"/>
      <c r="CI49" s="682"/>
      <c r="CJ49" s="682"/>
      <c r="CK49" s="682"/>
      <c r="CL49" s="682"/>
      <c r="CM49" s="682"/>
      <c r="CN49" s="682"/>
      <c r="CO49" s="682"/>
      <c r="CP49" s="682"/>
      <c r="CQ49" s="683"/>
      <c r="CR49" s="716">
        <v>6945200</v>
      </c>
      <c r="CS49" s="706"/>
      <c r="CT49" s="706"/>
      <c r="CU49" s="706"/>
      <c r="CV49" s="706"/>
      <c r="CW49" s="706"/>
      <c r="CX49" s="706"/>
      <c r="CY49" s="738"/>
      <c r="CZ49" s="721">
        <v>100</v>
      </c>
      <c r="DA49" s="739"/>
      <c r="DB49" s="739"/>
      <c r="DC49" s="740"/>
      <c r="DD49" s="741">
        <v>3744817</v>
      </c>
      <c r="DE49" s="706"/>
      <c r="DF49" s="706"/>
      <c r="DG49" s="706"/>
      <c r="DH49" s="706"/>
      <c r="DI49" s="706"/>
      <c r="DJ49" s="706"/>
      <c r="DK49" s="738"/>
      <c r="DL49" s="742"/>
      <c r="DM49" s="743"/>
      <c r="DN49" s="743"/>
      <c r="DO49" s="743"/>
      <c r="DP49" s="743"/>
      <c r="DQ49" s="743"/>
      <c r="DR49" s="743"/>
      <c r="DS49" s="743"/>
      <c r="DT49" s="743"/>
      <c r="DU49" s="743"/>
      <c r="DV49" s="744"/>
      <c r="DW49" s="745"/>
      <c r="DX49" s="746"/>
      <c r="DY49" s="746"/>
      <c r="DZ49" s="746"/>
      <c r="EA49" s="746"/>
      <c r="EB49" s="746"/>
      <c r="EC49" s="747"/>
    </row>
    <row r="50" spans="82:133" hidden="1" x14ac:dyDescent="0.15"/>
    <row r="51" spans="82:133" hidden="1" x14ac:dyDescent="0.15"/>
    <row r="52" spans="82:133" hidden="1" x14ac:dyDescent="0.15"/>
    <row r="53" spans="82:133" hidden="1" x14ac:dyDescent="0.15"/>
  </sheetData>
  <sheetProtection algorithmName="SHA-512" hashValue="rzznmg04AzYdVd4SoekIcJpnlmdSxiFkileiPAGdq9+6kd9h/TGY0YS8he1/s0RGJ9wveox3DbfWU44VgEfrsg==" saltValue="Vc+egCxSl9bkLa3SIrOF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783" t="s">
        <v>368</v>
      </c>
      <c r="DK2" s="784"/>
      <c r="DL2" s="784"/>
      <c r="DM2" s="784"/>
      <c r="DN2" s="784"/>
      <c r="DO2" s="785"/>
      <c r="DP2" s="244"/>
      <c r="DQ2" s="783" t="s">
        <v>369</v>
      </c>
      <c r="DR2" s="784"/>
      <c r="DS2" s="784"/>
      <c r="DT2" s="784"/>
      <c r="DU2" s="784"/>
      <c r="DV2" s="784"/>
      <c r="DW2" s="784"/>
      <c r="DX2" s="784"/>
      <c r="DY2" s="784"/>
      <c r="DZ2" s="785"/>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786" t="s">
        <v>370</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777" t="s">
        <v>372</v>
      </c>
      <c r="B5" s="778"/>
      <c r="C5" s="778"/>
      <c r="D5" s="778"/>
      <c r="E5" s="778"/>
      <c r="F5" s="778"/>
      <c r="G5" s="778"/>
      <c r="H5" s="778"/>
      <c r="I5" s="778"/>
      <c r="J5" s="778"/>
      <c r="K5" s="778"/>
      <c r="L5" s="778"/>
      <c r="M5" s="778"/>
      <c r="N5" s="778"/>
      <c r="O5" s="778"/>
      <c r="P5" s="779"/>
      <c r="Q5" s="754" t="s">
        <v>373</v>
      </c>
      <c r="R5" s="755"/>
      <c r="S5" s="755"/>
      <c r="T5" s="755"/>
      <c r="U5" s="756"/>
      <c r="V5" s="754" t="s">
        <v>374</v>
      </c>
      <c r="W5" s="755"/>
      <c r="X5" s="755"/>
      <c r="Y5" s="755"/>
      <c r="Z5" s="756"/>
      <c r="AA5" s="754" t="s">
        <v>375</v>
      </c>
      <c r="AB5" s="755"/>
      <c r="AC5" s="755"/>
      <c r="AD5" s="755"/>
      <c r="AE5" s="755"/>
      <c r="AF5" s="787" t="s">
        <v>376</v>
      </c>
      <c r="AG5" s="755"/>
      <c r="AH5" s="755"/>
      <c r="AI5" s="755"/>
      <c r="AJ5" s="766"/>
      <c r="AK5" s="755" t="s">
        <v>377</v>
      </c>
      <c r="AL5" s="755"/>
      <c r="AM5" s="755"/>
      <c r="AN5" s="755"/>
      <c r="AO5" s="756"/>
      <c r="AP5" s="754" t="s">
        <v>378</v>
      </c>
      <c r="AQ5" s="755"/>
      <c r="AR5" s="755"/>
      <c r="AS5" s="755"/>
      <c r="AT5" s="756"/>
      <c r="AU5" s="754" t="s">
        <v>379</v>
      </c>
      <c r="AV5" s="755"/>
      <c r="AW5" s="755"/>
      <c r="AX5" s="755"/>
      <c r="AY5" s="766"/>
      <c r="AZ5" s="251"/>
      <c r="BA5" s="251"/>
      <c r="BB5" s="251"/>
      <c r="BC5" s="251"/>
      <c r="BD5" s="251"/>
      <c r="BE5" s="252"/>
      <c r="BF5" s="252"/>
      <c r="BG5" s="252"/>
      <c r="BH5" s="252"/>
      <c r="BI5" s="252"/>
      <c r="BJ5" s="252"/>
      <c r="BK5" s="252"/>
      <c r="BL5" s="252"/>
      <c r="BM5" s="252"/>
      <c r="BN5" s="252"/>
      <c r="BO5" s="252"/>
      <c r="BP5" s="252"/>
      <c r="BQ5" s="777" t="s">
        <v>380</v>
      </c>
      <c r="BR5" s="778"/>
      <c r="BS5" s="778"/>
      <c r="BT5" s="778"/>
      <c r="BU5" s="778"/>
      <c r="BV5" s="778"/>
      <c r="BW5" s="778"/>
      <c r="BX5" s="778"/>
      <c r="BY5" s="778"/>
      <c r="BZ5" s="778"/>
      <c r="CA5" s="778"/>
      <c r="CB5" s="778"/>
      <c r="CC5" s="778"/>
      <c r="CD5" s="778"/>
      <c r="CE5" s="778"/>
      <c r="CF5" s="778"/>
      <c r="CG5" s="779"/>
      <c r="CH5" s="754" t="s">
        <v>381</v>
      </c>
      <c r="CI5" s="755"/>
      <c r="CJ5" s="755"/>
      <c r="CK5" s="755"/>
      <c r="CL5" s="756"/>
      <c r="CM5" s="754" t="s">
        <v>382</v>
      </c>
      <c r="CN5" s="755"/>
      <c r="CO5" s="755"/>
      <c r="CP5" s="755"/>
      <c r="CQ5" s="756"/>
      <c r="CR5" s="754" t="s">
        <v>383</v>
      </c>
      <c r="CS5" s="755"/>
      <c r="CT5" s="755"/>
      <c r="CU5" s="755"/>
      <c r="CV5" s="756"/>
      <c r="CW5" s="754" t="s">
        <v>384</v>
      </c>
      <c r="CX5" s="755"/>
      <c r="CY5" s="755"/>
      <c r="CZ5" s="755"/>
      <c r="DA5" s="756"/>
      <c r="DB5" s="754" t="s">
        <v>385</v>
      </c>
      <c r="DC5" s="755"/>
      <c r="DD5" s="755"/>
      <c r="DE5" s="755"/>
      <c r="DF5" s="756"/>
      <c r="DG5" s="760" t="s">
        <v>386</v>
      </c>
      <c r="DH5" s="761"/>
      <c r="DI5" s="761"/>
      <c r="DJ5" s="761"/>
      <c r="DK5" s="762"/>
      <c r="DL5" s="760" t="s">
        <v>387</v>
      </c>
      <c r="DM5" s="761"/>
      <c r="DN5" s="761"/>
      <c r="DO5" s="761"/>
      <c r="DP5" s="762"/>
      <c r="DQ5" s="754" t="s">
        <v>388</v>
      </c>
      <c r="DR5" s="755"/>
      <c r="DS5" s="755"/>
      <c r="DT5" s="755"/>
      <c r="DU5" s="756"/>
      <c r="DV5" s="754" t="s">
        <v>379</v>
      </c>
      <c r="DW5" s="755"/>
      <c r="DX5" s="755"/>
      <c r="DY5" s="755"/>
      <c r="DZ5" s="766"/>
      <c r="EA5" s="249"/>
    </row>
    <row r="6" spans="1:131" s="250" customFormat="1" ht="26.25" customHeight="1" thickBot="1" x14ac:dyDescent="0.2">
      <c r="A6" s="780"/>
      <c r="B6" s="781"/>
      <c r="C6" s="781"/>
      <c r="D6" s="781"/>
      <c r="E6" s="781"/>
      <c r="F6" s="781"/>
      <c r="G6" s="781"/>
      <c r="H6" s="781"/>
      <c r="I6" s="781"/>
      <c r="J6" s="781"/>
      <c r="K6" s="781"/>
      <c r="L6" s="781"/>
      <c r="M6" s="781"/>
      <c r="N6" s="781"/>
      <c r="O6" s="781"/>
      <c r="P6" s="782"/>
      <c r="Q6" s="757"/>
      <c r="R6" s="758"/>
      <c r="S6" s="758"/>
      <c r="T6" s="758"/>
      <c r="U6" s="759"/>
      <c r="V6" s="757"/>
      <c r="W6" s="758"/>
      <c r="X6" s="758"/>
      <c r="Y6" s="758"/>
      <c r="Z6" s="759"/>
      <c r="AA6" s="757"/>
      <c r="AB6" s="758"/>
      <c r="AC6" s="758"/>
      <c r="AD6" s="758"/>
      <c r="AE6" s="758"/>
      <c r="AF6" s="788"/>
      <c r="AG6" s="758"/>
      <c r="AH6" s="758"/>
      <c r="AI6" s="758"/>
      <c r="AJ6" s="767"/>
      <c r="AK6" s="758"/>
      <c r="AL6" s="758"/>
      <c r="AM6" s="758"/>
      <c r="AN6" s="758"/>
      <c r="AO6" s="759"/>
      <c r="AP6" s="757"/>
      <c r="AQ6" s="758"/>
      <c r="AR6" s="758"/>
      <c r="AS6" s="758"/>
      <c r="AT6" s="759"/>
      <c r="AU6" s="757"/>
      <c r="AV6" s="758"/>
      <c r="AW6" s="758"/>
      <c r="AX6" s="758"/>
      <c r="AY6" s="767"/>
      <c r="AZ6" s="247"/>
      <c r="BA6" s="247"/>
      <c r="BB6" s="247"/>
      <c r="BC6" s="247"/>
      <c r="BD6" s="247"/>
      <c r="BE6" s="248"/>
      <c r="BF6" s="248"/>
      <c r="BG6" s="248"/>
      <c r="BH6" s="248"/>
      <c r="BI6" s="248"/>
      <c r="BJ6" s="248"/>
      <c r="BK6" s="248"/>
      <c r="BL6" s="248"/>
      <c r="BM6" s="248"/>
      <c r="BN6" s="248"/>
      <c r="BO6" s="248"/>
      <c r="BP6" s="248"/>
      <c r="BQ6" s="780"/>
      <c r="BR6" s="781"/>
      <c r="BS6" s="781"/>
      <c r="BT6" s="781"/>
      <c r="BU6" s="781"/>
      <c r="BV6" s="781"/>
      <c r="BW6" s="781"/>
      <c r="BX6" s="781"/>
      <c r="BY6" s="781"/>
      <c r="BZ6" s="781"/>
      <c r="CA6" s="781"/>
      <c r="CB6" s="781"/>
      <c r="CC6" s="781"/>
      <c r="CD6" s="781"/>
      <c r="CE6" s="781"/>
      <c r="CF6" s="781"/>
      <c r="CG6" s="782"/>
      <c r="CH6" s="757"/>
      <c r="CI6" s="758"/>
      <c r="CJ6" s="758"/>
      <c r="CK6" s="758"/>
      <c r="CL6" s="759"/>
      <c r="CM6" s="757"/>
      <c r="CN6" s="758"/>
      <c r="CO6" s="758"/>
      <c r="CP6" s="758"/>
      <c r="CQ6" s="759"/>
      <c r="CR6" s="757"/>
      <c r="CS6" s="758"/>
      <c r="CT6" s="758"/>
      <c r="CU6" s="758"/>
      <c r="CV6" s="759"/>
      <c r="CW6" s="757"/>
      <c r="CX6" s="758"/>
      <c r="CY6" s="758"/>
      <c r="CZ6" s="758"/>
      <c r="DA6" s="759"/>
      <c r="DB6" s="757"/>
      <c r="DC6" s="758"/>
      <c r="DD6" s="758"/>
      <c r="DE6" s="758"/>
      <c r="DF6" s="759"/>
      <c r="DG6" s="763"/>
      <c r="DH6" s="764"/>
      <c r="DI6" s="764"/>
      <c r="DJ6" s="764"/>
      <c r="DK6" s="765"/>
      <c r="DL6" s="763"/>
      <c r="DM6" s="764"/>
      <c r="DN6" s="764"/>
      <c r="DO6" s="764"/>
      <c r="DP6" s="765"/>
      <c r="DQ6" s="757"/>
      <c r="DR6" s="758"/>
      <c r="DS6" s="758"/>
      <c r="DT6" s="758"/>
      <c r="DU6" s="759"/>
      <c r="DV6" s="757"/>
      <c r="DW6" s="758"/>
      <c r="DX6" s="758"/>
      <c r="DY6" s="758"/>
      <c r="DZ6" s="767"/>
      <c r="EA6" s="249"/>
    </row>
    <row r="7" spans="1:131" s="250" customFormat="1" ht="26.25" customHeight="1" thickTop="1" x14ac:dyDescent="0.15">
      <c r="A7" s="253">
        <v>1</v>
      </c>
      <c r="B7" s="768" t="s">
        <v>389</v>
      </c>
      <c r="C7" s="769"/>
      <c r="D7" s="769"/>
      <c r="E7" s="769"/>
      <c r="F7" s="769"/>
      <c r="G7" s="769"/>
      <c r="H7" s="769"/>
      <c r="I7" s="769"/>
      <c r="J7" s="769"/>
      <c r="K7" s="769"/>
      <c r="L7" s="769"/>
      <c r="M7" s="769"/>
      <c r="N7" s="769"/>
      <c r="O7" s="769"/>
      <c r="P7" s="770"/>
      <c r="Q7" s="771">
        <v>7033</v>
      </c>
      <c r="R7" s="772"/>
      <c r="S7" s="772"/>
      <c r="T7" s="772"/>
      <c r="U7" s="772"/>
      <c r="V7" s="772">
        <v>6945</v>
      </c>
      <c r="W7" s="772"/>
      <c r="X7" s="772"/>
      <c r="Y7" s="772"/>
      <c r="Z7" s="772"/>
      <c r="AA7" s="772">
        <v>88</v>
      </c>
      <c r="AB7" s="772"/>
      <c r="AC7" s="772"/>
      <c r="AD7" s="772"/>
      <c r="AE7" s="773"/>
      <c r="AF7" s="774">
        <v>70</v>
      </c>
      <c r="AG7" s="775"/>
      <c r="AH7" s="775"/>
      <c r="AI7" s="775"/>
      <c r="AJ7" s="776"/>
      <c r="AK7" s="811" t="s">
        <v>594</v>
      </c>
      <c r="AL7" s="812"/>
      <c r="AM7" s="812"/>
      <c r="AN7" s="812"/>
      <c r="AO7" s="812"/>
      <c r="AP7" s="812">
        <v>5901</v>
      </c>
      <c r="AQ7" s="812"/>
      <c r="AR7" s="812"/>
      <c r="AS7" s="812"/>
      <c r="AT7" s="812"/>
      <c r="AU7" s="813"/>
      <c r="AV7" s="813"/>
      <c r="AW7" s="813"/>
      <c r="AX7" s="813"/>
      <c r="AY7" s="814"/>
      <c r="AZ7" s="247"/>
      <c r="BA7" s="247"/>
      <c r="BB7" s="247"/>
      <c r="BC7" s="247"/>
      <c r="BD7" s="247"/>
      <c r="BE7" s="248"/>
      <c r="BF7" s="248"/>
      <c r="BG7" s="248"/>
      <c r="BH7" s="248"/>
      <c r="BI7" s="248"/>
      <c r="BJ7" s="248"/>
      <c r="BK7" s="248"/>
      <c r="BL7" s="248"/>
      <c r="BM7" s="248"/>
      <c r="BN7" s="248"/>
      <c r="BO7" s="248"/>
      <c r="BP7" s="248"/>
      <c r="BQ7" s="254">
        <v>1</v>
      </c>
      <c r="BR7" s="255"/>
      <c r="BS7" s="815"/>
      <c r="BT7" s="816"/>
      <c r="BU7" s="816"/>
      <c r="BV7" s="816"/>
      <c r="BW7" s="816"/>
      <c r="BX7" s="816"/>
      <c r="BY7" s="816"/>
      <c r="BZ7" s="816"/>
      <c r="CA7" s="816"/>
      <c r="CB7" s="816"/>
      <c r="CC7" s="816"/>
      <c r="CD7" s="816"/>
      <c r="CE7" s="816"/>
      <c r="CF7" s="816"/>
      <c r="CG7" s="81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789"/>
      <c r="DW7" s="790"/>
      <c r="DX7" s="790"/>
      <c r="DY7" s="790"/>
      <c r="DZ7" s="791"/>
      <c r="EA7" s="249"/>
    </row>
    <row r="8" spans="1:131" s="250" customFormat="1" ht="26.25" customHeight="1" x14ac:dyDescent="0.15">
      <c r="A8" s="256">
        <v>2</v>
      </c>
      <c r="B8" s="792"/>
      <c r="C8" s="793"/>
      <c r="D8" s="793"/>
      <c r="E8" s="793"/>
      <c r="F8" s="793"/>
      <c r="G8" s="793"/>
      <c r="H8" s="793"/>
      <c r="I8" s="793"/>
      <c r="J8" s="793"/>
      <c r="K8" s="793"/>
      <c r="L8" s="793"/>
      <c r="M8" s="793"/>
      <c r="N8" s="793"/>
      <c r="O8" s="793"/>
      <c r="P8" s="794"/>
      <c r="Q8" s="795"/>
      <c r="R8" s="796"/>
      <c r="S8" s="796"/>
      <c r="T8" s="796"/>
      <c r="U8" s="796"/>
      <c r="V8" s="796"/>
      <c r="W8" s="796"/>
      <c r="X8" s="796"/>
      <c r="Y8" s="796"/>
      <c r="Z8" s="796"/>
      <c r="AA8" s="796"/>
      <c r="AB8" s="796"/>
      <c r="AC8" s="796"/>
      <c r="AD8" s="796"/>
      <c r="AE8" s="797"/>
      <c r="AF8" s="798"/>
      <c r="AG8" s="799"/>
      <c r="AH8" s="799"/>
      <c r="AI8" s="799"/>
      <c r="AJ8" s="800"/>
      <c r="AK8" s="801"/>
      <c r="AL8" s="802"/>
      <c r="AM8" s="802"/>
      <c r="AN8" s="802"/>
      <c r="AO8" s="802"/>
      <c r="AP8" s="802"/>
      <c r="AQ8" s="802"/>
      <c r="AR8" s="802"/>
      <c r="AS8" s="802"/>
      <c r="AT8" s="802"/>
      <c r="AU8" s="803"/>
      <c r="AV8" s="803"/>
      <c r="AW8" s="803"/>
      <c r="AX8" s="803"/>
      <c r="AY8" s="804"/>
      <c r="AZ8" s="247"/>
      <c r="BA8" s="247"/>
      <c r="BB8" s="247"/>
      <c r="BC8" s="247"/>
      <c r="BD8" s="247"/>
      <c r="BE8" s="248"/>
      <c r="BF8" s="248"/>
      <c r="BG8" s="248"/>
      <c r="BH8" s="248"/>
      <c r="BI8" s="248"/>
      <c r="BJ8" s="248"/>
      <c r="BK8" s="248"/>
      <c r="BL8" s="248"/>
      <c r="BM8" s="248"/>
      <c r="BN8" s="248"/>
      <c r="BO8" s="248"/>
      <c r="BP8" s="248"/>
      <c r="BQ8" s="257">
        <v>2</v>
      </c>
      <c r="BR8" s="258"/>
      <c r="BS8" s="805"/>
      <c r="BT8" s="806"/>
      <c r="BU8" s="806"/>
      <c r="BV8" s="806"/>
      <c r="BW8" s="806"/>
      <c r="BX8" s="806"/>
      <c r="BY8" s="806"/>
      <c r="BZ8" s="806"/>
      <c r="CA8" s="806"/>
      <c r="CB8" s="806"/>
      <c r="CC8" s="806"/>
      <c r="CD8" s="806"/>
      <c r="CE8" s="806"/>
      <c r="CF8" s="806"/>
      <c r="CG8" s="807"/>
      <c r="CH8" s="818"/>
      <c r="CI8" s="819"/>
      <c r="CJ8" s="819"/>
      <c r="CK8" s="819"/>
      <c r="CL8" s="820"/>
      <c r="CM8" s="818"/>
      <c r="CN8" s="819"/>
      <c r="CO8" s="819"/>
      <c r="CP8" s="819"/>
      <c r="CQ8" s="820"/>
      <c r="CR8" s="818"/>
      <c r="CS8" s="819"/>
      <c r="CT8" s="819"/>
      <c r="CU8" s="819"/>
      <c r="CV8" s="820"/>
      <c r="CW8" s="818"/>
      <c r="CX8" s="819"/>
      <c r="CY8" s="819"/>
      <c r="CZ8" s="819"/>
      <c r="DA8" s="820"/>
      <c r="DB8" s="818"/>
      <c r="DC8" s="819"/>
      <c r="DD8" s="819"/>
      <c r="DE8" s="819"/>
      <c r="DF8" s="820"/>
      <c r="DG8" s="818"/>
      <c r="DH8" s="819"/>
      <c r="DI8" s="819"/>
      <c r="DJ8" s="819"/>
      <c r="DK8" s="820"/>
      <c r="DL8" s="818"/>
      <c r="DM8" s="819"/>
      <c r="DN8" s="819"/>
      <c r="DO8" s="819"/>
      <c r="DP8" s="820"/>
      <c r="DQ8" s="818"/>
      <c r="DR8" s="819"/>
      <c r="DS8" s="819"/>
      <c r="DT8" s="819"/>
      <c r="DU8" s="820"/>
      <c r="DV8" s="821"/>
      <c r="DW8" s="822"/>
      <c r="DX8" s="822"/>
      <c r="DY8" s="822"/>
      <c r="DZ8" s="823"/>
      <c r="EA8" s="249"/>
    </row>
    <row r="9" spans="1:131" s="250" customFormat="1" ht="26.25" customHeight="1" x14ac:dyDescent="0.15">
      <c r="A9" s="256">
        <v>3</v>
      </c>
      <c r="B9" s="792"/>
      <c r="C9" s="793"/>
      <c r="D9" s="793"/>
      <c r="E9" s="793"/>
      <c r="F9" s="793"/>
      <c r="G9" s="793"/>
      <c r="H9" s="793"/>
      <c r="I9" s="793"/>
      <c r="J9" s="793"/>
      <c r="K9" s="793"/>
      <c r="L9" s="793"/>
      <c r="M9" s="793"/>
      <c r="N9" s="793"/>
      <c r="O9" s="793"/>
      <c r="P9" s="794"/>
      <c r="Q9" s="795"/>
      <c r="R9" s="796"/>
      <c r="S9" s="796"/>
      <c r="T9" s="796"/>
      <c r="U9" s="796"/>
      <c r="V9" s="796"/>
      <c r="W9" s="796"/>
      <c r="X9" s="796"/>
      <c r="Y9" s="796"/>
      <c r="Z9" s="796"/>
      <c r="AA9" s="796"/>
      <c r="AB9" s="796"/>
      <c r="AC9" s="796"/>
      <c r="AD9" s="796"/>
      <c r="AE9" s="797"/>
      <c r="AF9" s="798"/>
      <c r="AG9" s="799"/>
      <c r="AH9" s="799"/>
      <c r="AI9" s="799"/>
      <c r="AJ9" s="800"/>
      <c r="AK9" s="801"/>
      <c r="AL9" s="802"/>
      <c r="AM9" s="802"/>
      <c r="AN9" s="802"/>
      <c r="AO9" s="802"/>
      <c r="AP9" s="802"/>
      <c r="AQ9" s="802"/>
      <c r="AR9" s="802"/>
      <c r="AS9" s="802"/>
      <c r="AT9" s="802"/>
      <c r="AU9" s="803"/>
      <c r="AV9" s="803"/>
      <c r="AW9" s="803"/>
      <c r="AX9" s="803"/>
      <c r="AY9" s="804"/>
      <c r="AZ9" s="247"/>
      <c r="BA9" s="247"/>
      <c r="BB9" s="247"/>
      <c r="BC9" s="247"/>
      <c r="BD9" s="247"/>
      <c r="BE9" s="248"/>
      <c r="BF9" s="248"/>
      <c r="BG9" s="248"/>
      <c r="BH9" s="248"/>
      <c r="BI9" s="248"/>
      <c r="BJ9" s="248"/>
      <c r="BK9" s="248"/>
      <c r="BL9" s="248"/>
      <c r="BM9" s="248"/>
      <c r="BN9" s="248"/>
      <c r="BO9" s="248"/>
      <c r="BP9" s="248"/>
      <c r="BQ9" s="257">
        <v>3</v>
      </c>
      <c r="BR9" s="258"/>
      <c r="BS9" s="805"/>
      <c r="BT9" s="806"/>
      <c r="BU9" s="806"/>
      <c r="BV9" s="806"/>
      <c r="BW9" s="806"/>
      <c r="BX9" s="806"/>
      <c r="BY9" s="806"/>
      <c r="BZ9" s="806"/>
      <c r="CA9" s="806"/>
      <c r="CB9" s="806"/>
      <c r="CC9" s="806"/>
      <c r="CD9" s="806"/>
      <c r="CE9" s="806"/>
      <c r="CF9" s="806"/>
      <c r="CG9" s="807"/>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21"/>
      <c r="DW9" s="822"/>
      <c r="DX9" s="822"/>
      <c r="DY9" s="822"/>
      <c r="DZ9" s="823"/>
      <c r="EA9" s="249"/>
    </row>
    <row r="10" spans="1:131" s="250" customFormat="1" ht="26.25" customHeight="1" x14ac:dyDescent="0.15">
      <c r="A10" s="256">
        <v>4</v>
      </c>
      <c r="B10" s="792"/>
      <c r="C10" s="793"/>
      <c r="D10" s="793"/>
      <c r="E10" s="793"/>
      <c r="F10" s="793"/>
      <c r="G10" s="793"/>
      <c r="H10" s="793"/>
      <c r="I10" s="793"/>
      <c r="J10" s="793"/>
      <c r="K10" s="793"/>
      <c r="L10" s="793"/>
      <c r="M10" s="793"/>
      <c r="N10" s="793"/>
      <c r="O10" s="793"/>
      <c r="P10" s="794"/>
      <c r="Q10" s="795"/>
      <c r="R10" s="796"/>
      <c r="S10" s="796"/>
      <c r="T10" s="796"/>
      <c r="U10" s="796"/>
      <c r="V10" s="796"/>
      <c r="W10" s="796"/>
      <c r="X10" s="796"/>
      <c r="Y10" s="796"/>
      <c r="Z10" s="796"/>
      <c r="AA10" s="796"/>
      <c r="AB10" s="796"/>
      <c r="AC10" s="796"/>
      <c r="AD10" s="796"/>
      <c r="AE10" s="797"/>
      <c r="AF10" s="798"/>
      <c r="AG10" s="799"/>
      <c r="AH10" s="799"/>
      <c r="AI10" s="799"/>
      <c r="AJ10" s="800"/>
      <c r="AK10" s="801"/>
      <c r="AL10" s="802"/>
      <c r="AM10" s="802"/>
      <c r="AN10" s="802"/>
      <c r="AO10" s="802"/>
      <c r="AP10" s="802"/>
      <c r="AQ10" s="802"/>
      <c r="AR10" s="802"/>
      <c r="AS10" s="802"/>
      <c r="AT10" s="802"/>
      <c r="AU10" s="803"/>
      <c r="AV10" s="803"/>
      <c r="AW10" s="803"/>
      <c r="AX10" s="803"/>
      <c r="AY10" s="804"/>
      <c r="AZ10" s="247"/>
      <c r="BA10" s="247"/>
      <c r="BB10" s="247"/>
      <c r="BC10" s="247"/>
      <c r="BD10" s="247"/>
      <c r="BE10" s="248"/>
      <c r="BF10" s="248"/>
      <c r="BG10" s="248"/>
      <c r="BH10" s="248"/>
      <c r="BI10" s="248"/>
      <c r="BJ10" s="248"/>
      <c r="BK10" s="248"/>
      <c r="BL10" s="248"/>
      <c r="BM10" s="248"/>
      <c r="BN10" s="248"/>
      <c r="BO10" s="248"/>
      <c r="BP10" s="248"/>
      <c r="BQ10" s="257">
        <v>4</v>
      </c>
      <c r="BR10" s="258"/>
      <c r="BS10" s="805"/>
      <c r="BT10" s="806"/>
      <c r="BU10" s="806"/>
      <c r="BV10" s="806"/>
      <c r="BW10" s="806"/>
      <c r="BX10" s="806"/>
      <c r="BY10" s="806"/>
      <c r="BZ10" s="806"/>
      <c r="CA10" s="806"/>
      <c r="CB10" s="806"/>
      <c r="CC10" s="806"/>
      <c r="CD10" s="806"/>
      <c r="CE10" s="806"/>
      <c r="CF10" s="806"/>
      <c r="CG10" s="807"/>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21"/>
      <c r="DW10" s="822"/>
      <c r="DX10" s="822"/>
      <c r="DY10" s="822"/>
      <c r="DZ10" s="823"/>
      <c r="EA10" s="249"/>
    </row>
    <row r="11" spans="1:131" s="250" customFormat="1" ht="26.25" customHeight="1" x14ac:dyDescent="0.15">
      <c r="A11" s="256">
        <v>5</v>
      </c>
      <c r="B11" s="792"/>
      <c r="C11" s="793"/>
      <c r="D11" s="793"/>
      <c r="E11" s="793"/>
      <c r="F11" s="793"/>
      <c r="G11" s="793"/>
      <c r="H11" s="793"/>
      <c r="I11" s="793"/>
      <c r="J11" s="793"/>
      <c r="K11" s="793"/>
      <c r="L11" s="793"/>
      <c r="M11" s="793"/>
      <c r="N11" s="793"/>
      <c r="O11" s="793"/>
      <c r="P11" s="794"/>
      <c r="Q11" s="795"/>
      <c r="R11" s="796"/>
      <c r="S11" s="796"/>
      <c r="T11" s="796"/>
      <c r="U11" s="796"/>
      <c r="V11" s="796"/>
      <c r="W11" s="796"/>
      <c r="X11" s="796"/>
      <c r="Y11" s="796"/>
      <c r="Z11" s="796"/>
      <c r="AA11" s="796"/>
      <c r="AB11" s="796"/>
      <c r="AC11" s="796"/>
      <c r="AD11" s="796"/>
      <c r="AE11" s="797"/>
      <c r="AF11" s="798"/>
      <c r="AG11" s="799"/>
      <c r="AH11" s="799"/>
      <c r="AI11" s="799"/>
      <c r="AJ11" s="800"/>
      <c r="AK11" s="801"/>
      <c r="AL11" s="802"/>
      <c r="AM11" s="802"/>
      <c r="AN11" s="802"/>
      <c r="AO11" s="802"/>
      <c r="AP11" s="802"/>
      <c r="AQ11" s="802"/>
      <c r="AR11" s="802"/>
      <c r="AS11" s="802"/>
      <c r="AT11" s="802"/>
      <c r="AU11" s="803"/>
      <c r="AV11" s="803"/>
      <c r="AW11" s="803"/>
      <c r="AX11" s="803"/>
      <c r="AY11" s="804"/>
      <c r="AZ11" s="247"/>
      <c r="BA11" s="247"/>
      <c r="BB11" s="247"/>
      <c r="BC11" s="247"/>
      <c r="BD11" s="247"/>
      <c r="BE11" s="248"/>
      <c r="BF11" s="248"/>
      <c r="BG11" s="248"/>
      <c r="BH11" s="248"/>
      <c r="BI11" s="248"/>
      <c r="BJ11" s="248"/>
      <c r="BK11" s="248"/>
      <c r="BL11" s="248"/>
      <c r="BM11" s="248"/>
      <c r="BN11" s="248"/>
      <c r="BO11" s="248"/>
      <c r="BP11" s="248"/>
      <c r="BQ11" s="257">
        <v>5</v>
      </c>
      <c r="BR11" s="258"/>
      <c r="BS11" s="805"/>
      <c r="BT11" s="806"/>
      <c r="BU11" s="806"/>
      <c r="BV11" s="806"/>
      <c r="BW11" s="806"/>
      <c r="BX11" s="806"/>
      <c r="BY11" s="806"/>
      <c r="BZ11" s="806"/>
      <c r="CA11" s="806"/>
      <c r="CB11" s="806"/>
      <c r="CC11" s="806"/>
      <c r="CD11" s="806"/>
      <c r="CE11" s="806"/>
      <c r="CF11" s="806"/>
      <c r="CG11" s="80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21"/>
      <c r="DW11" s="822"/>
      <c r="DX11" s="822"/>
      <c r="DY11" s="822"/>
      <c r="DZ11" s="823"/>
      <c r="EA11" s="249"/>
    </row>
    <row r="12" spans="1:131" s="250" customFormat="1" ht="26.25" customHeight="1" x14ac:dyDescent="0.15">
      <c r="A12" s="256">
        <v>6</v>
      </c>
      <c r="B12" s="792"/>
      <c r="C12" s="793"/>
      <c r="D12" s="793"/>
      <c r="E12" s="793"/>
      <c r="F12" s="793"/>
      <c r="G12" s="793"/>
      <c r="H12" s="793"/>
      <c r="I12" s="793"/>
      <c r="J12" s="793"/>
      <c r="K12" s="793"/>
      <c r="L12" s="793"/>
      <c r="M12" s="793"/>
      <c r="N12" s="793"/>
      <c r="O12" s="793"/>
      <c r="P12" s="794"/>
      <c r="Q12" s="795"/>
      <c r="R12" s="796"/>
      <c r="S12" s="796"/>
      <c r="T12" s="796"/>
      <c r="U12" s="796"/>
      <c r="V12" s="796"/>
      <c r="W12" s="796"/>
      <c r="X12" s="796"/>
      <c r="Y12" s="796"/>
      <c r="Z12" s="796"/>
      <c r="AA12" s="796"/>
      <c r="AB12" s="796"/>
      <c r="AC12" s="796"/>
      <c r="AD12" s="796"/>
      <c r="AE12" s="797"/>
      <c r="AF12" s="798"/>
      <c r="AG12" s="799"/>
      <c r="AH12" s="799"/>
      <c r="AI12" s="799"/>
      <c r="AJ12" s="800"/>
      <c r="AK12" s="801"/>
      <c r="AL12" s="802"/>
      <c r="AM12" s="802"/>
      <c r="AN12" s="802"/>
      <c r="AO12" s="802"/>
      <c r="AP12" s="802"/>
      <c r="AQ12" s="802"/>
      <c r="AR12" s="802"/>
      <c r="AS12" s="802"/>
      <c r="AT12" s="802"/>
      <c r="AU12" s="803"/>
      <c r="AV12" s="803"/>
      <c r="AW12" s="803"/>
      <c r="AX12" s="803"/>
      <c r="AY12" s="804"/>
      <c r="AZ12" s="247"/>
      <c r="BA12" s="247"/>
      <c r="BB12" s="247"/>
      <c r="BC12" s="247"/>
      <c r="BD12" s="247"/>
      <c r="BE12" s="248"/>
      <c r="BF12" s="248"/>
      <c r="BG12" s="248"/>
      <c r="BH12" s="248"/>
      <c r="BI12" s="248"/>
      <c r="BJ12" s="248"/>
      <c r="BK12" s="248"/>
      <c r="BL12" s="248"/>
      <c r="BM12" s="248"/>
      <c r="BN12" s="248"/>
      <c r="BO12" s="248"/>
      <c r="BP12" s="248"/>
      <c r="BQ12" s="257">
        <v>6</v>
      </c>
      <c r="BR12" s="258"/>
      <c r="BS12" s="805"/>
      <c r="BT12" s="806"/>
      <c r="BU12" s="806"/>
      <c r="BV12" s="806"/>
      <c r="BW12" s="806"/>
      <c r="BX12" s="806"/>
      <c r="BY12" s="806"/>
      <c r="BZ12" s="806"/>
      <c r="CA12" s="806"/>
      <c r="CB12" s="806"/>
      <c r="CC12" s="806"/>
      <c r="CD12" s="806"/>
      <c r="CE12" s="806"/>
      <c r="CF12" s="806"/>
      <c r="CG12" s="80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21"/>
      <c r="DW12" s="822"/>
      <c r="DX12" s="822"/>
      <c r="DY12" s="822"/>
      <c r="DZ12" s="823"/>
      <c r="EA12" s="249"/>
    </row>
    <row r="13" spans="1:131" s="250" customFormat="1" ht="26.25" customHeight="1" x14ac:dyDescent="0.15">
      <c r="A13" s="256">
        <v>7</v>
      </c>
      <c r="B13" s="792"/>
      <c r="C13" s="793"/>
      <c r="D13" s="793"/>
      <c r="E13" s="793"/>
      <c r="F13" s="793"/>
      <c r="G13" s="793"/>
      <c r="H13" s="793"/>
      <c r="I13" s="793"/>
      <c r="J13" s="793"/>
      <c r="K13" s="793"/>
      <c r="L13" s="793"/>
      <c r="M13" s="793"/>
      <c r="N13" s="793"/>
      <c r="O13" s="793"/>
      <c r="P13" s="794"/>
      <c r="Q13" s="795"/>
      <c r="R13" s="796"/>
      <c r="S13" s="796"/>
      <c r="T13" s="796"/>
      <c r="U13" s="796"/>
      <c r="V13" s="796"/>
      <c r="W13" s="796"/>
      <c r="X13" s="796"/>
      <c r="Y13" s="796"/>
      <c r="Z13" s="796"/>
      <c r="AA13" s="796"/>
      <c r="AB13" s="796"/>
      <c r="AC13" s="796"/>
      <c r="AD13" s="796"/>
      <c r="AE13" s="797"/>
      <c r="AF13" s="798"/>
      <c r="AG13" s="799"/>
      <c r="AH13" s="799"/>
      <c r="AI13" s="799"/>
      <c r="AJ13" s="800"/>
      <c r="AK13" s="801"/>
      <c r="AL13" s="802"/>
      <c r="AM13" s="802"/>
      <c r="AN13" s="802"/>
      <c r="AO13" s="802"/>
      <c r="AP13" s="802"/>
      <c r="AQ13" s="802"/>
      <c r="AR13" s="802"/>
      <c r="AS13" s="802"/>
      <c r="AT13" s="802"/>
      <c r="AU13" s="803"/>
      <c r="AV13" s="803"/>
      <c r="AW13" s="803"/>
      <c r="AX13" s="803"/>
      <c r="AY13" s="804"/>
      <c r="AZ13" s="247"/>
      <c r="BA13" s="247"/>
      <c r="BB13" s="247"/>
      <c r="BC13" s="247"/>
      <c r="BD13" s="247"/>
      <c r="BE13" s="248"/>
      <c r="BF13" s="248"/>
      <c r="BG13" s="248"/>
      <c r="BH13" s="248"/>
      <c r="BI13" s="248"/>
      <c r="BJ13" s="248"/>
      <c r="BK13" s="248"/>
      <c r="BL13" s="248"/>
      <c r="BM13" s="248"/>
      <c r="BN13" s="248"/>
      <c r="BO13" s="248"/>
      <c r="BP13" s="248"/>
      <c r="BQ13" s="257">
        <v>7</v>
      </c>
      <c r="BR13" s="258"/>
      <c r="BS13" s="805"/>
      <c r="BT13" s="806"/>
      <c r="BU13" s="806"/>
      <c r="BV13" s="806"/>
      <c r="BW13" s="806"/>
      <c r="BX13" s="806"/>
      <c r="BY13" s="806"/>
      <c r="BZ13" s="806"/>
      <c r="CA13" s="806"/>
      <c r="CB13" s="806"/>
      <c r="CC13" s="806"/>
      <c r="CD13" s="806"/>
      <c r="CE13" s="806"/>
      <c r="CF13" s="806"/>
      <c r="CG13" s="80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21"/>
      <c r="DW13" s="822"/>
      <c r="DX13" s="822"/>
      <c r="DY13" s="822"/>
      <c r="DZ13" s="823"/>
      <c r="EA13" s="249"/>
    </row>
    <row r="14" spans="1:131" s="250" customFormat="1" ht="26.25" customHeight="1" x14ac:dyDescent="0.15">
      <c r="A14" s="256">
        <v>8</v>
      </c>
      <c r="B14" s="792"/>
      <c r="C14" s="793"/>
      <c r="D14" s="793"/>
      <c r="E14" s="793"/>
      <c r="F14" s="793"/>
      <c r="G14" s="793"/>
      <c r="H14" s="793"/>
      <c r="I14" s="793"/>
      <c r="J14" s="793"/>
      <c r="K14" s="793"/>
      <c r="L14" s="793"/>
      <c r="M14" s="793"/>
      <c r="N14" s="793"/>
      <c r="O14" s="793"/>
      <c r="P14" s="794"/>
      <c r="Q14" s="795"/>
      <c r="R14" s="796"/>
      <c r="S14" s="796"/>
      <c r="T14" s="796"/>
      <c r="U14" s="796"/>
      <c r="V14" s="796"/>
      <c r="W14" s="796"/>
      <c r="X14" s="796"/>
      <c r="Y14" s="796"/>
      <c r="Z14" s="796"/>
      <c r="AA14" s="796"/>
      <c r="AB14" s="796"/>
      <c r="AC14" s="796"/>
      <c r="AD14" s="796"/>
      <c r="AE14" s="797"/>
      <c r="AF14" s="798"/>
      <c r="AG14" s="799"/>
      <c r="AH14" s="799"/>
      <c r="AI14" s="799"/>
      <c r="AJ14" s="800"/>
      <c r="AK14" s="801"/>
      <c r="AL14" s="802"/>
      <c r="AM14" s="802"/>
      <c r="AN14" s="802"/>
      <c r="AO14" s="802"/>
      <c r="AP14" s="802"/>
      <c r="AQ14" s="802"/>
      <c r="AR14" s="802"/>
      <c r="AS14" s="802"/>
      <c r="AT14" s="802"/>
      <c r="AU14" s="803"/>
      <c r="AV14" s="803"/>
      <c r="AW14" s="803"/>
      <c r="AX14" s="803"/>
      <c r="AY14" s="804"/>
      <c r="AZ14" s="247"/>
      <c r="BA14" s="247"/>
      <c r="BB14" s="247"/>
      <c r="BC14" s="247"/>
      <c r="BD14" s="247"/>
      <c r="BE14" s="248"/>
      <c r="BF14" s="248"/>
      <c r="BG14" s="248"/>
      <c r="BH14" s="248"/>
      <c r="BI14" s="248"/>
      <c r="BJ14" s="248"/>
      <c r="BK14" s="248"/>
      <c r="BL14" s="248"/>
      <c r="BM14" s="248"/>
      <c r="BN14" s="248"/>
      <c r="BO14" s="248"/>
      <c r="BP14" s="248"/>
      <c r="BQ14" s="257">
        <v>8</v>
      </c>
      <c r="BR14" s="258"/>
      <c r="BS14" s="805"/>
      <c r="BT14" s="806"/>
      <c r="BU14" s="806"/>
      <c r="BV14" s="806"/>
      <c r="BW14" s="806"/>
      <c r="BX14" s="806"/>
      <c r="BY14" s="806"/>
      <c r="BZ14" s="806"/>
      <c r="CA14" s="806"/>
      <c r="CB14" s="806"/>
      <c r="CC14" s="806"/>
      <c r="CD14" s="806"/>
      <c r="CE14" s="806"/>
      <c r="CF14" s="806"/>
      <c r="CG14" s="80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21"/>
      <c r="DW14" s="822"/>
      <c r="DX14" s="822"/>
      <c r="DY14" s="822"/>
      <c r="DZ14" s="823"/>
      <c r="EA14" s="249"/>
    </row>
    <row r="15" spans="1:131" s="250" customFormat="1" ht="26.25" customHeight="1" x14ac:dyDescent="0.15">
      <c r="A15" s="256">
        <v>9</v>
      </c>
      <c r="B15" s="792"/>
      <c r="C15" s="793"/>
      <c r="D15" s="793"/>
      <c r="E15" s="793"/>
      <c r="F15" s="793"/>
      <c r="G15" s="793"/>
      <c r="H15" s="793"/>
      <c r="I15" s="793"/>
      <c r="J15" s="793"/>
      <c r="K15" s="793"/>
      <c r="L15" s="793"/>
      <c r="M15" s="793"/>
      <c r="N15" s="793"/>
      <c r="O15" s="793"/>
      <c r="P15" s="794"/>
      <c r="Q15" s="795"/>
      <c r="R15" s="796"/>
      <c r="S15" s="796"/>
      <c r="T15" s="796"/>
      <c r="U15" s="796"/>
      <c r="V15" s="796"/>
      <c r="W15" s="796"/>
      <c r="X15" s="796"/>
      <c r="Y15" s="796"/>
      <c r="Z15" s="796"/>
      <c r="AA15" s="796"/>
      <c r="AB15" s="796"/>
      <c r="AC15" s="796"/>
      <c r="AD15" s="796"/>
      <c r="AE15" s="797"/>
      <c r="AF15" s="798"/>
      <c r="AG15" s="799"/>
      <c r="AH15" s="799"/>
      <c r="AI15" s="799"/>
      <c r="AJ15" s="800"/>
      <c r="AK15" s="801"/>
      <c r="AL15" s="802"/>
      <c r="AM15" s="802"/>
      <c r="AN15" s="802"/>
      <c r="AO15" s="802"/>
      <c r="AP15" s="802"/>
      <c r="AQ15" s="802"/>
      <c r="AR15" s="802"/>
      <c r="AS15" s="802"/>
      <c r="AT15" s="802"/>
      <c r="AU15" s="803"/>
      <c r="AV15" s="803"/>
      <c r="AW15" s="803"/>
      <c r="AX15" s="803"/>
      <c r="AY15" s="804"/>
      <c r="AZ15" s="247"/>
      <c r="BA15" s="247"/>
      <c r="BB15" s="247"/>
      <c r="BC15" s="247"/>
      <c r="BD15" s="247"/>
      <c r="BE15" s="248"/>
      <c r="BF15" s="248"/>
      <c r="BG15" s="248"/>
      <c r="BH15" s="248"/>
      <c r="BI15" s="248"/>
      <c r="BJ15" s="248"/>
      <c r="BK15" s="248"/>
      <c r="BL15" s="248"/>
      <c r="BM15" s="248"/>
      <c r="BN15" s="248"/>
      <c r="BO15" s="248"/>
      <c r="BP15" s="248"/>
      <c r="BQ15" s="257">
        <v>9</v>
      </c>
      <c r="BR15" s="258"/>
      <c r="BS15" s="805"/>
      <c r="BT15" s="806"/>
      <c r="BU15" s="806"/>
      <c r="BV15" s="806"/>
      <c r="BW15" s="806"/>
      <c r="BX15" s="806"/>
      <c r="BY15" s="806"/>
      <c r="BZ15" s="806"/>
      <c r="CA15" s="806"/>
      <c r="CB15" s="806"/>
      <c r="CC15" s="806"/>
      <c r="CD15" s="806"/>
      <c r="CE15" s="806"/>
      <c r="CF15" s="806"/>
      <c r="CG15" s="80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21"/>
      <c r="DW15" s="822"/>
      <c r="DX15" s="822"/>
      <c r="DY15" s="822"/>
      <c r="DZ15" s="823"/>
      <c r="EA15" s="249"/>
    </row>
    <row r="16" spans="1:131" s="250" customFormat="1" ht="26.25" customHeight="1" x14ac:dyDescent="0.15">
      <c r="A16" s="256">
        <v>10</v>
      </c>
      <c r="B16" s="792"/>
      <c r="C16" s="793"/>
      <c r="D16" s="793"/>
      <c r="E16" s="793"/>
      <c r="F16" s="793"/>
      <c r="G16" s="793"/>
      <c r="H16" s="793"/>
      <c r="I16" s="793"/>
      <c r="J16" s="793"/>
      <c r="K16" s="793"/>
      <c r="L16" s="793"/>
      <c r="M16" s="793"/>
      <c r="N16" s="793"/>
      <c r="O16" s="793"/>
      <c r="P16" s="794"/>
      <c r="Q16" s="795"/>
      <c r="R16" s="796"/>
      <c r="S16" s="796"/>
      <c r="T16" s="796"/>
      <c r="U16" s="796"/>
      <c r="V16" s="796"/>
      <c r="W16" s="796"/>
      <c r="X16" s="796"/>
      <c r="Y16" s="796"/>
      <c r="Z16" s="796"/>
      <c r="AA16" s="796"/>
      <c r="AB16" s="796"/>
      <c r="AC16" s="796"/>
      <c r="AD16" s="796"/>
      <c r="AE16" s="797"/>
      <c r="AF16" s="798"/>
      <c r="AG16" s="799"/>
      <c r="AH16" s="799"/>
      <c r="AI16" s="799"/>
      <c r="AJ16" s="800"/>
      <c r="AK16" s="801"/>
      <c r="AL16" s="802"/>
      <c r="AM16" s="802"/>
      <c r="AN16" s="802"/>
      <c r="AO16" s="802"/>
      <c r="AP16" s="802"/>
      <c r="AQ16" s="802"/>
      <c r="AR16" s="802"/>
      <c r="AS16" s="802"/>
      <c r="AT16" s="802"/>
      <c r="AU16" s="803"/>
      <c r="AV16" s="803"/>
      <c r="AW16" s="803"/>
      <c r="AX16" s="803"/>
      <c r="AY16" s="804"/>
      <c r="AZ16" s="247"/>
      <c r="BA16" s="247"/>
      <c r="BB16" s="247"/>
      <c r="BC16" s="247"/>
      <c r="BD16" s="247"/>
      <c r="BE16" s="248"/>
      <c r="BF16" s="248"/>
      <c r="BG16" s="248"/>
      <c r="BH16" s="248"/>
      <c r="BI16" s="248"/>
      <c r="BJ16" s="248"/>
      <c r="BK16" s="248"/>
      <c r="BL16" s="248"/>
      <c r="BM16" s="248"/>
      <c r="BN16" s="248"/>
      <c r="BO16" s="248"/>
      <c r="BP16" s="248"/>
      <c r="BQ16" s="257">
        <v>10</v>
      </c>
      <c r="BR16" s="258"/>
      <c r="BS16" s="805"/>
      <c r="BT16" s="806"/>
      <c r="BU16" s="806"/>
      <c r="BV16" s="806"/>
      <c r="BW16" s="806"/>
      <c r="BX16" s="806"/>
      <c r="BY16" s="806"/>
      <c r="BZ16" s="806"/>
      <c r="CA16" s="806"/>
      <c r="CB16" s="806"/>
      <c r="CC16" s="806"/>
      <c r="CD16" s="806"/>
      <c r="CE16" s="806"/>
      <c r="CF16" s="806"/>
      <c r="CG16" s="80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21"/>
      <c r="DW16" s="822"/>
      <c r="DX16" s="822"/>
      <c r="DY16" s="822"/>
      <c r="DZ16" s="823"/>
      <c r="EA16" s="249"/>
    </row>
    <row r="17" spans="1:131" s="250" customFormat="1" ht="26.25" customHeight="1" x14ac:dyDescent="0.15">
      <c r="A17" s="256">
        <v>11</v>
      </c>
      <c r="B17" s="792"/>
      <c r="C17" s="793"/>
      <c r="D17" s="793"/>
      <c r="E17" s="793"/>
      <c r="F17" s="793"/>
      <c r="G17" s="793"/>
      <c r="H17" s="793"/>
      <c r="I17" s="793"/>
      <c r="J17" s="793"/>
      <c r="K17" s="793"/>
      <c r="L17" s="793"/>
      <c r="M17" s="793"/>
      <c r="N17" s="793"/>
      <c r="O17" s="793"/>
      <c r="P17" s="794"/>
      <c r="Q17" s="795"/>
      <c r="R17" s="796"/>
      <c r="S17" s="796"/>
      <c r="T17" s="796"/>
      <c r="U17" s="796"/>
      <c r="V17" s="796"/>
      <c r="W17" s="796"/>
      <c r="X17" s="796"/>
      <c r="Y17" s="796"/>
      <c r="Z17" s="796"/>
      <c r="AA17" s="796"/>
      <c r="AB17" s="796"/>
      <c r="AC17" s="796"/>
      <c r="AD17" s="796"/>
      <c r="AE17" s="797"/>
      <c r="AF17" s="798"/>
      <c r="AG17" s="799"/>
      <c r="AH17" s="799"/>
      <c r="AI17" s="799"/>
      <c r="AJ17" s="800"/>
      <c r="AK17" s="801"/>
      <c r="AL17" s="802"/>
      <c r="AM17" s="802"/>
      <c r="AN17" s="802"/>
      <c r="AO17" s="802"/>
      <c r="AP17" s="802"/>
      <c r="AQ17" s="802"/>
      <c r="AR17" s="802"/>
      <c r="AS17" s="802"/>
      <c r="AT17" s="802"/>
      <c r="AU17" s="803"/>
      <c r="AV17" s="803"/>
      <c r="AW17" s="803"/>
      <c r="AX17" s="803"/>
      <c r="AY17" s="804"/>
      <c r="AZ17" s="247"/>
      <c r="BA17" s="247"/>
      <c r="BB17" s="247"/>
      <c r="BC17" s="247"/>
      <c r="BD17" s="247"/>
      <c r="BE17" s="248"/>
      <c r="BF17" s="248"/>
      <c r="BG17" s="248"/>
      <c r="BH17" s="248"/>
      <c r="BI17" s="248"/>
      <c r="BJ17" s="248"/>
      <c r="BK17" s="248"/>
      <c r="BL17" s="248"/>
      <c r="BM17" s="248"/>
      <c r="BN17" s="248"/>
      <c r="BO17" s="248"/>
      <c r="BP17" s="248"/>
      <c r="BQ17" s="257">
        <v>11</v>
      </c>
      <c r="BR17" s="258"/>
      <c r="BS17" s="805"/>
      <c r="BT17" s="806"/>
      <c r="BU17" s="806"/>
      <c r="BV17" s="806"/>
      <c r="BW17" s="806"/>
      <c r="BX17" s="806"/>
      <c r="BY17" s="806"/>
      <c r="BZ17" s="806"/>
      <c r="CA17" s="806"/>
      <c r="CB17" s="806"/>
      <c r="CC17" s="806"/>
      <c r="CD17" s="806"/>
      <c r="CE17" s="806"/>
      <c r="CF17" s="806"/>
      <c r="CG17" s="80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21"/>
      <c r="DW17" s="822"/>
      <c r="DX17" s="822"/>
      <c r="DY17" s="822"/>
      <c r="DZ17" s="823"/>
      <c r="EA17" s="249"/>
    </row>
    <row r="18" spans="1:131" s="250" customFormat="1" ht="26.25" customHeight="1" x14ac:dyDescent="0.15">
      <c r="A18" s="256">
        <v>12</v>
      </c>
      <c r="B18" s="792"/>
      <c r="C18" s="793"/>
      <c r="D18" s="793"/>
      <c r="E18" s="793"/>
      <c r="F18" s="793"/>
      <c r="G18" s="793"/>
      <c r="H18" s="793"/>
      <c r="I18" s="793"/>
      <c r="J18" s="793"/>
      <c r="K18" s="793"/>
      <c r="L18" s="793"/>
      <c r="M18" s="793"/>
      <c r="N18" s="793"/>
      <c r="O18" s="793"/>
      <c r="P18" s="794"/>
      <c r="Q18" s="795"/>
      <c r="R18" s="796"/>
      <c r="S18" s="796"/>
      <c r="T18" s="796"/>
      <c r="U18" s="796"/>
      <c r="V18" s="796"/>
      <c r="W18" s="796"/>
      <c r="X18" s="796"/>
      <c r="Y18" s="796"/>
      <c r="Z18" s="796"/>
      <c r="AA18" s="796"/>
      <c r="AB18" s="796"/>
      <c r="AC18" s="796"/>
      <c r="AD18" s="796"/>
      <c r="AE18" s="797"/>
      <c r="AF18" s="798"/>
      <c r="AG18" s="799"/>
      <c r="AH18" s="799"/>
      <c r="AI18" s="799"/>
      <c r="AJ18" s="800"/>
      <c r="AK18" s="801"/>
      <c r="AL18" s="802"/>
      <c r="AM18" s="802"/>
      <c r="AN18" s="802"/>
      <c r="AO18" s="802"/>
      <c r="AP18" s="802"/>
      <c r="AQ18" s="802"/>
      <c r="AR18" s="802"/>
      <c r="AS18" s="802"/>
      <c r="AT18" s="802"/>
      <c r="AU18" s="803"/>
      <c r="AV18" s="803"/>
      <c r="AW18" s="803"/>
      <c r="AX18" s="803"/>
      <c r="AY18" s="804"/>
      <c r="AZ18" s="247"/>
      <c r="BA18" s="247"/>
      <c r="BB18" s="247"/>
      <c r="BC18" s="247"/>
      <c r="BD18" s="247"/>
      <c r="BE18" s="248"/>
      <c r="BF18" s="248"/>
      <c r="BG18" s="248"/>
      <c r="BH18" s="248"/>
      <c r="BI18" s="248"/>
      <c r="BJ18" s="248"/>
      <c r="BK18" s="248"/>
      <c r="BL18" s="248"/>
      <c r="BM18" s="248"/>
      <c r="BN18" s="248"/>
      <c r="BO18" s="248"/>
      <c r="BP18" s="248"/>
      <c r="BQ18" s="257">
        <v>12</v>
      </c>
      <c r="BR18" s="258"/>
      <c r="BS18" s="805"/>
      <c r="BT18" s="806"/>
      <c r="BU18" s="806"/>
      <c r="BV18" s="806"/>
      <c r="BW18" s="806"/>
      <c r="BX18" s="806"/>
      <c r="BY18" s="806"/>
      <c r="BZ18" s="806"/>
      <c r="CA18" s="806"/>
      <c r="CB18" s="806"/>
      <c r="CC18" s="806"/>
      <c r="CD18" s="806"/>
      <c r="CE18" s="806"/>
      <c r="CF18" s="806"/>
      <c r="CG18" s="80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21"/>
      <c r="DW18" s="822"/>
      <c r="DX18" s="822"/>
      <c r="DY18" s="822"/>
      <c r="DZ18" s="823"/>
      <c r="EA18" s="249"/>
    </row>
    <row r="19" spans="1:131" s="250" customFormat="1" ht="26.25" customHeight="1" x14ac:dyDescent="0.15">
      <c r="A19" s="256">
        <v>13</v>
      </c>
      <c r="B19" s="792"/>
      <c r="C19" s="793"/>
      <c r="D19" s="793"/>
      <c r="E19" s="793"/>
      <c r="F19" s="793"/>
      <c r="G19" s="793"/>
      <c r="H19" s="793"/>
      <c r="I19" s="793"/>
      <c r="J19" s="793"/>
      <c r="K19" s="793"/>
      <c r="L19" s="793"/>
      <c r="M19" s="793"/>
      <c r="N19" s="793"/>
      <c r="O19" s="793"/>
      <c r="P19" s="794"/>
      <c r="Q19" s="795"/>
      <c r="R19" s="796"/>
      <c r="S19" s="796"/>
      <c r="T19" s="796"/>
      <c r="U19" s="796"/>
      <c r="V19" s="796"/>
      <c r="W19" s="796"/>
      <c r="X19" s="796"/>
      <c r="Y19" s="796"/>
      <c r="Z19" s="796"/>
      <c r="AA19" s="796"/>
      <c r="AB19" s="796"/>
      <c r="AC19" s="796"/>
      <c r="AD19" s="796"/>
      <c r="AE19" s="797"/>
      <c r="AF19" s="798"/>
      <c r="AG19" s="799"/>
      <c r="AH19" s="799"/>
      <c r="AI19" s="799"/>
      <c r="AJ19" s="800"/>
      <c r="AK19" s="801"/>
      <c r="AL19" s="802"/>
      <c r="AM19" s="802"/>
      <c r="AN19" s="802"/>
      <c r="AO19" s="802"/>
      <c r="AP19" s="802"/>
      <c r="AQ19" s="802"/>
      <c r="AR19" s="802"/>
      <c r="AS19" s="802"/>
      <c r="AT19" s="802"/>
      <c r="AU19" s="803"/>
      <c r="AV19" s="803"/>
      <c r="AW19" s="803"/>
      <c r="AX19" s="803"/>
      <c r="AY19" s="804"/>
      <c r="AZ19" s="247"/>
      <c r="BA19" s="247"/>
      <c r="BB19" s="247"/>
      <c r="BC19" s="247"/>
      <c r="BD19" s="247"/>
      <c r="BE19" s="248"/>
      <c r="BF19" s="248"/>
      <c r="BG19" s="248"/>
      <c r="BH19" s="248"/>
      <c r="BI19" s="248"/>
      <c r="BJ19" s="248"/>
      <c r="BK19" s="248"/>
      <c r="BL19" s="248"/>
      <c r="BM19" s="248"/>
      <c r="BN19" s="248"/>
      <c r="BO19" s="248"/>
      <c r="BP19" s="248"/>
      <c r="BQ19" s="257">
        <v>13</v>
      </c>
      <c r="BR19" s="258"/>
      <c r="BS19" s="805"/>
      <c r="BT19" s="806"/>
      <c r="BU19" s="806"/>
      <c r="BV19" s="806"/>
      <c r="BW19" s="806"/>
      <c r="BX19" s="806"/>
      <c r="BY19" s="806"/>
      <c r="BZ19" s="806"/>
      <c r="CA19" s="806"/>
      <c r="CB19" s="806"/>
      <c r="CC19" s="806"/>
      <c r="CD19" s="806"/>
      <c r="CE19" s="806"/>
      <c r="CF19" s="806"/>
      <c r="CG19" s="80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21"/>
      <c r="DW19" s="822"/>
      <c r="DX19" s="822"/>
      <c r="DY19" s="822"/>
      <c r="DZ19" s="823"/>
      <c r="EA19" s="249"/>
    </row>
    <row r="20" spans="1:131" s="250" customFormat="1" ht="26.25" customHeight="1" x14ac:dyDescent="0.15">
      <c r="A20" s="256">
        <v>14</v>
      </c>
      <c r="B20" s="792"/>
      <c r="C20" s="793"/>
      <c r="D20" s="793"/>
      <c r="E20" s="793"/>
      <c r="F20" s="793"/>
      <c r="G20" s="793"/>
      <c r="H20" s="793"/>
      <c r="I20" s="793"/>
      <c r="J20" s="793"/>
      <c r="K20" s="793"/>
      <c r="L20" s="793"/>
      <c r="M20" s="793"/>
      <c r="N20" s="793"/>
      <c r="O20" s="793"/>
      <c r="P20" s="794"/>
      <c r="Q20" s="795"/>
      <c r="R20" s="796"/>
      <c r="S20" s="796"/>
      <c r="T20" s="796"/>
      <c r="U20" s="796"/>
      <c r="V20" s="796"/>
      <c r="W20" s="796"/>
      <c r="X20" s="796"/>
      <c r="Y20" s="796"/>
      <c r="Z20" s="796"/>
      <c r="AA20" s="796"/>
      <c r="AB20" s="796"/>
      <c r="AC20" s="796"/>
      <c r="AD20" s="796"/>
      <c r="AE20" s="797"/>
      <c r="AF20" s="798"/>
      <c r="AG20" s="799"/>
      <c r="AH20" s="799"/>
      <c r="AI20" s="799"/>
      <c r="AJ20" s="800"/>
      <c r="AK20" s="801"/>
      <c r="AL20" s="802"/>
      <c r="AM20" s="802"/>
      <c r="AN20" s="802"/>
      <c r="AO20" s="802"/>
      <c r="AP20" s="802"/>
      <c r="AQ20" s="802"/>
      <c r="AR20" s="802"/>
      <c r="AS20" s="802"/>
      <c r="AT20" s="802"/>
      <c r="AU20" s="803"/>
      <c r="AV20" s="803"/>
      <c r="AW20" s="803"/>
      <c r="AX20" s="803"/>
      <c r="AY20" s="804"/>
      <c r="AZ20" s="247"/>
      <c r="BA20" s="247"/>
      <c r="BB20" s="247"/>
      <c r="BC20" s="247"/>
      <c r="BD20" s="247"/>
      <c r="BE20" s="248"/>
      <c r="BF20" s="248"/>
      <c r="BG20" s="248"/>
      <c r="BH20" s="248"/>
      <c r="BI20" s="248"/>
      <c r="BJ20" s="248"/>
      <c r="BK20" s="248"/>
      <c r="BL20" s="248"/>
      <c r="BM20" s="248"/>
      <c r="BN20" s="248"/>
      <c r="BO20" s="248"/>
      <c r="BP20" s="248"/>
      <c r="BQ20" s="257">
        <v>14</v>
      </c>
      <c r="BR20" s="258"/>
      <c r="BS20" s="805"/>
      <c r="BT20" s="806"/>
      <c r="BU20" s="806"/>
      <c r="BV20" s="806"/>
      <c r="BW20" s="806"/>
      <c r="BX20" s="806"/>
      <c r="BY20" s="806"/>
      <c r="BZ20" s="806"/>
      <c r="CA20" s="806"/>
      <c r="CB20" s="806"/>
      <c r="CC20" s="806"/>
      <c r="CD20" s="806"/>
      <c r="CE20" s="806"/>
      <c r="CF20" s="806"/>
      <c r="CG20" s="80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21"/>
      <c r="DW20" s="822"/>
      <c r="DX20" s="822"/>
      <c r="DY20" s="822"/>
      <c r="DZ20" s="823"/>
      <c r="EA20" s="249"/>
    </row>
    <row r="21" spans="1:131" s="250" customFormat="1" ht="26.25" customHeight="1" thickBot="1" x14ac:dyDescent="0.2">
      <c r="A21" s="256">
        <v>15</v>
      </c>
      <c r="B21" s="792"/>
      <c r="C21" s="793"/>
      <c r="D21" s="793"/>
      <c r="E21" s="793"/>
      <c r="F21" s="793"/>
      <c r="G21" s="793"/>
      <c r="H21" s="793"/>
      <c r="I21" s="793"/>
      <c r="J21" s="793"/>
      <c r="K21" s="793"/>
      <c r="L21" s="793"/>
      <c r="M21" s="793"/>
      <c r="N21" s="793"/>
      <c r="O21" s="793"/>
      <c r="P21" s="794"/>
      <c r="Q21" s="795"/>
      <c r="R21" s="796"/>
      <c r="S21" s="796"/>
      <c r="T21" s="796"/>
      <c r="U21" s="796"/>
      <c r="V21" s="796"/>
      <c r="W21" s="796"/>
      <c r="X21" s="796"/>
      <c r="Y21" s="796"/>
      <c r="Z21" s="796"/>
      <c r="AA21" s="796"/>
      <c r="AB21" s="796"/>
      <c r="AC21" s="796"/>
      <c r="AD21" s="796"/>
      <c r="AE21" s="797"/>
      <c r="AF21" s="798"/>
      <c r="AG21" s="799"/>
      <c r="AH21" s="799"/>
      <c r="AI21" s="799"/>
      <c r="AJ21" s="800"/>
      <c r="AK21" s="801"/>
      <c r="AL21" s="802"/>
      <c r="AM21" s="802"/>
      <c r="AN21" s="802"/>
      <c r="AO21" s="802"/>
      <c r="AP21" s="802"/>
      <c r="AQ21" s="802"/>
      <c r="AR21" s="802"/>
      <c r="AS21" s="802"/>
      <c r="AT21" s="802"/>
      <c r="AU21" s="803"/>
      <c r="AV21" s="803"/>
      <c r="AW21" s="803"/>
      <c r="AX21" s="803"/>
      <c r="AY21" s="804"/>
      <c r="AZ21" s="247"/>
      <c r="BA21" s="247"/>
      <c r="BB21" s="247"/>
      <c r="BC21" s="247"/>
      <c r="BD21" s="247"/>
      <c r="BE21" s="248"/>
      <c r="BF21" s="248"/>
      <c r="BG21" s="248"/>
      <c r="BH21" s="248"/>
      <c r="BI21" s="248"/>
      <c r="BJ21" s="248"/>
      <c r="BK21" s="248"/>
      <c r="BL21" s="248"/>
      <c r="BM21" s="248"/>
      <c r="BN21" s="248"/>
      <c r="BO21" s="248"/>
      <c r="BP21" s="248"/>
      <c r="BQ21" s="257">
        <v>15</v>
      </c>
      <c r="BR21" s="258"/>
      <c r="BS21" s="805"/>
      <c r="BT21" s="806"/>
      <c r="BU21" s="806"/>
      <c r="BV21" s="806"/>
      <c r="BW21" s="806"/>
      <c r="BX21" s="806"/>
      <c r="BY21" s="806"/>
      <c r="BZ21" s="806"/>
      <c r="CA21" s="806"/>
      <c r="CB21" s="806"/>
      <c r="CC21" s="806"/>
      <c r="CD21" s="806"/>
      <c r="CE21" s="806"/>
      <c r="CF21" s="806"/>
      <c r="CG21" s="80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21"/>
      <c r="DW21" s="822"/>
      <c r="DX21" s="822"/>
      <c r="DY21" s="822"/>
      <c r="DZ21" s="823"/>
      <c r="EA21" s="249"/>
    </row>
    <row r="22" spans="1:131" s="250" customFormat="1" ht="26.25" customHeight="1" x14ac:dyDescent="0.15">
      <c r="A22" s="256">
        <v>16</v>
      </c>
      <c r="B22" s="792"/>
      <c r="C22" s="793"/>
      <c r="D22" s="793"/>
      <c r="E22" s="793"/>
      <c r="F22" s="793"/>
      <c r="G22" s="793"/>
      <c r="H22" s="793"/>
      <c r="I22" s="793"/>
      <c r="J22" s="793"/>
      <c r="K22" s="793"/>
      <c r="L22" s="793"/>
      <c r="M22" s="793"/>
      <c r="N22" s="793"/>
      <c r="O22" s="793"/>
      <c r="P22" s="794"/>
      <c r="Q22" s="824"/>
      <c r="R22" s="825"/>
      <c r="S22" s="825"/>
      <c r="T22" s="825"/>
      <c r="U22" s="825"/>
      <c r="V22" s="825"/>
      <c r="W22" s="825"/>
      <c r="X22" s="825"/>
      <c r="Y22" s="825"/>
      <c r="Z22" s="825"/>
      <c r="AA22" s="825"/>
      <c r="AB22" s="825"/>
      <c r="AC22" s="825"/>
      <c r="AD22" s="825"/>
      <c r="AE22" s="826"/>
      <c r="AF22" s="798"/>
      <c r="AG22" s="799"/>
      <c r="AH22" s="799"/>
      <c r="AI22" s="799"/>
      <c r="AJ22" s="800"/>
      <c r="AK22" s="839"/>
      <c r="AL22" s="840"/>
      <c r="AM22" s="840"/>
      <c r="AN22" s="840"/>
      <c r="AO22" s="840"/>
      <c r="AP22" s="840"/>
      <c r="AQ22" s="840"/>
      <c r="AR22" s="840"/>
      <c r="AS22" s="840"/>
      <c r="AT22" s="840"/>
      <c r="AU22" s="841"/>
      <c r="AV22" s="841"/>
      <c r="AW22" s="841"/>
      <c r="AX22" s="841"/>
      <c r="AY22" s="842"/>
      <c r="AZ22" s="843" t="s">
        <v>390</v>
      </c>
      <c r="BA22" s="843"/>
      <c r="BB22" s="843"/>
      <c r="BC22" s="843"/>
      <c r="BD22" s="844"/>
      <c r="BE22" s="248"/>
      <c r="BF22" s="248"/>
      <c r="BG22" s="248"/>
      <c r="BH22" s="248"/>
      <c r="BI22" s="248"/>
      <c r="BJ22" s="248"/>
      <c r="BK22" s="248"/>
      <c r="BL22" s="248"/>
      <c r="BM22" s="248"/>
      <c r="BN22" s="248"/>
      <c r="BO22" s="248"/>
      <c r="BP22" s="248"/>
      <c r="BQ22" s="257">
        <v>16</v>
      </c>
      <c r="BR22" s="258"/>
      <c r="BS22" s="805"/>
      <c r="BT22" s="806"/>
      <c r="BU22" s="806"/>
      <c r="BV22" s="806"/>
      <c r="BW22" s="806"/>
      <c r="BX22" s="806"/>
      <c r="BY22" s="806"/>
      <c r="BZ22" s="806"/>
      <c r="CA22" s="806"/>
      <c r="CB22" s="806"/>
      <c r="CC22" s="806"/>
      <c r="CD22" s="806"/>
      <c r="CE22" s="806"/>
      <c r="CF22" s="806"/>
      <c r="CG22" s="80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21"/>
      <c r="DW22" s="822"/>
      <c r="DX22" s="822"/>
      <c r="DY22" s="822"/>
      <c r="DZ22" s="823"/>
      <c r="EA22" s="249"/>
    </row>
    <row r="23" spans="1:131" s="250" customFormat="1" ht="26.25" customHeight="1" thickBot="1" x14ac:dyDescent="0.2">
      <c r="A23" s="259" t="s">
        <v>391</v>
      </c>
      <c r="B23" s="827" t="s">
        <v>392</v>
      </c>
      <c r="C23" s="828"/>
      <c r="D23" s="828"/>
      <c r="E23" s="828"/>
      <c r="F23" s="828"/>
      <c r="G23" s="828"/>
      <c r="H23" s="828"/>
      <c r="I23" s="828"/>
      <c r="J23" s="828"/>
      <c r="K23" s="828"/>
      <c r="L23" s="828"/>
      <c r="M23" s="828"/>
      <c r="N23" s="828"/>
      <c r="O23" s="828"/>
      <c r="P23" s="829"/>
      <c r="Q23" s="830">
        <v>7033</v>
      </c>
      <c r="R23" s="831"/>
      <c r="S23" s="831"/>
      <c r="T23" s="831"/>
      <c r="U23" s="831"/>
      <c r="V23" s="831">
        <v>6945</v>
      </c>
      <c r="W23" s="831"/>
      <c r="X23" s="831"/>
      <c r="Y23" s="831"/>
      <c r="Z23" s="831"/>
      <c r="AA23" s="831">
        <v>88</v>
      </c>
      <c r="AB23" s="831"/>
      <c r="AC23" s="831"/>
      <c r="AD23" s="831"/>
      <c r="AE23" s="832"/>
      <c r="AF23" s="833">
        <v>70</v>
      </c>
      <c r="AG23" s="831"/>
      <c r="AH23" s="831"/>
      <c r="AI23" s="831"/>
      <c r="AJ23" s="834"/>
      <c r="AK23" s="835"/>
      <c r="AL23" s="836"/>
      <c r="AM23" s="836"/>
      <c r="AN23" s="836"/>
      <c r="AO23" s="836"/>
      <c r="AP23" s="831">
        <v>5901</v>
      </c>
      <c r="AQ23" s="831"/>
      <c r="AR23" s="831"/>
      <c r="AS23" s="831"/>
      <c r="AT23" s="831"/>
      <c r="AU23" s="837"/>
      <c r="AV23" s="837"/>
      <c r="AW23" s="837"/>
      <c r="AX23" s="837"/>
      <c r="AY23" s="838"/>
      <c r="AZ23" s="846" t="s">
        <v>393</v>
      </c>
      <c r="BA23" s="847"/>
      <c r="BB23" s="847"/>
      <c r="BC23" s="847"/>
      <c r="BD23" s="848"/>
      <c r="BE23" s="248"/>
      <c r="BF23" s="248"/>
      <c r="BG23" s="248"/>
      <c r="BH23" s="248"/>
      <c r="BI23" s="248"/>
      <c r="BJ23" s="248"/>
      <c r="BK23" s="248"/>
      <c r="BL23" s="248"/>
      <c r="BM23" s="248"/>
      <c r="BN23" s="248"/>
      <c r="BO23" s="248"/>
      <c r="BP23" s="248"/>
      <c r="BQ23" s="257">
        <v>17</v>
      </c>
      <c r="BR23" s="258"/>
      <c r="BS23" s="805"/>
      <c r="BT23" s="806"/>
      <c r="BU23" s="806"/>
      <c r="BV23" s="806"/>
      <c r="BW23" s="806"/>
      <c r="BX23" s="806"/>
      <c r="BY23" s="806"/>
      <c r="BZ23" s="806"/>
      <c r="CA23" s="806"/>
      <c r="CB23" s="806"/>
      <c r="CC23" s="806"/>
      <c r="CD23" s="806"/>
      <c r="CE23" s="806"/>
      <c r="CF23" s="806"/>
      <c r="CG23" s="80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21"/>
      <c r="DW23" s="822"/>
      <c r="DX23" s="822"/>
      <c r="DY23" s="822"/>
      <c r="DZ23" s="823"/>
      <c r="EA23" s="249"/>
    </row>
    <row r="24" spans="1:131" s="250" customFormat="1" ht="26.25" customHeight="1" x14ac:dyDescent="0.15">
      <c r="A24" s="845" t="s">
        <v>394</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47"/>
      <c r="BA24" s="247"/>
      <c r="BB24" s="247"/>
      <c r="BC24" s="247"/>
      <c r="BD24" s="247"/>
      <c r="BE24" s="248"/>
      <c r="BF24" s="248"/>
      <c r="BG24" s="248"/>
      <c r="BH24" s="248"/>
      <c r="BI24" s="248"/>
      <c r="BJ24" s="248"/>
      <c r="BK24" s="248"/>
      <c r="BL24" s="248"/>
      <c r="BM24" s="248"/>
      <c r="BN24" s="248"/>
      <c r="BO24" s="248"/>
      <c r="BP24" s="248"/>
      <c r="BQ24" s="257">
        <v>18</v>
      </c>
      <c r="BR24" s="258"/>
      <c r="BS24" s="805"/>
      <c r="BT24" s="806"/>
      <c r="BU24" s="806"/>
      <c r="BV24" s="806"/>
      <c r="BW24" s="806"/>
      <c r="BX24" s="806"/>
      <c r="BY24" s="806"/>
      <c r="BZ24" s="806"/>
      <c r="CA24" s="806"/>
      <c r="CB24" s="806"/>
      <c r="CC24" s="806"/>
      <c r="CD24" s="806"/>
      <c r="CE24" s="806"/>
      <c r="CF24" s="806"/>
      <c r="CG24" s="80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21"/>
      <c r="DW24" s="822"/>
      <c r="DX24" s="822"/>
      <c r="DY24" s="822"/>
      <c r="DZ24" s="823"/>
      <c r="EA24" s="249"/>
    </row>
    <row r="25" spans="1:131" s="242" customFormat="1" ht="26.25" customHeight="1" thickBot="1" x14ac:dyDescent="0.2">
      <c r="A25" s="786" t="s">
        <v>395</v>
      </c>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247"/>
      <c r="BK25" s="247"/>
      <c r="BL25" s="247"/>
      <c r="BM25" s="247"/>
      <c r="BN25" s="247"/>
      <c r="BO25" s="260"/>
      <c r="BP25" s="260"/>
      <c r="BQ25" s="257">
        <v>19</v>
      </c>
      <c r="BR25" s="258"/>
      <c r="BS25" s="805"/>
      <c r="BT25" s="806"/>
      <c r="BU25" s="806"/>
      <c r="BV25" s="806"/>
      <c r="BW25" s="806"/>
      <c r="BX25" s="806"/>
      <c r="BY25" s="806"/>
      <c r="BZ25" s="806"/>
      <c r="CA25" s="806"/>
      <c r="CB25" s="806"/>
      <c r="CC25" s="806"/>
      <c r="CD25" s="806"/>
      <c r="CE25" s="806"/>
      <c r="CF25" s="806"/>
      <c r="CG25" s="80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21"/>
      <c r="DW25" s="822"/>
      <c r="DX25" s="822"/>
      <c r="DY25" s="822"/>
      <c r="DZ25" s="823"/>
      <c r="EA25" s="241"/>
    </row>
    <row r="26" spans="1:131" s="242" customFormat="1" ht="26.25" customHeight="1" x14ac:dyDescent="0.15">
      <c r="A26" s="777" t="s">
        <v>372</v>
      </c>
      <c r="B26" s="778"/>
      <c r="C26" s="778"/>
      <c r="D26" s="778"/>
      <c r="E26" s="778"/>
      <c r="F26" s="778"/>
      <c r="G26" s="778"/>
      <c r="H26" s="778"/>
      <c r="I26" s="778"/>
      <c r="J26" s="778"/>
      <c r="K26" s="778"/>
      <c r="L26" s="778"/>
      <c r="M26" s="778"/>
      <c r="N26" s="778"/>
      <c r="O26" s="778"/>
      <c r="P26" s="779"/>
      <c r="Q26" s="754" t="s">
        <v>396</v>
      </c>
      <c r="R26" s="755"/>
      <c r="S26" s="755"/>
      <c r="T26" s="755"/>
      <c r="U26" s="756"/>
      <c r="V26" s="754" t="s">
        <v>397</v>
      </c>
      <c r="W26" s="755"/>
      <c r="X26" s="755"/>
      <c r="Y26" s="755"/>
      <c r="Z26" s="756"/>
      <c r="AA26" s="754" t="s">
        <v>398</v>
      </c>
      <c r="AB26" s="755"/>
      <c r="AC26" s="755"/>
      <c r="AD26" s="755"/>
      <c r="AE26" s="755"/>
      <c r="AF26" s="849" t="s">
        <v>399</v>
      </c>
      <c r="AG26" s="850"/>
      <c r="AH26" s="850"/>
      <c r="AI26" s="850"/>
      <c r="AJ26" s="851"/>
      <c r="AK26" s="755" t="s">
        <v>400</v>
      </c>
      <c r="AL26" s="755"/>
      <c r="AM26" s="755"/>
      <c r="AN26" s="755"/>
      <c r="AO26" s="756"/>
      <c r="AP26" s="754" t="s">
        <v>401</v>
      </c>
      <c r="AQ26" s="755"/>
      <c r="AR26" s="755"/>
      <c r="AS26" s="755"/>
      <c r="AT26" s="756"/>
      <c r="AU26" s="754" t="s">
        <v>402</v>
      </c>
      <c r="AV26" s="755"/>
      <c r="AW26" s="755"/>
      <c r="AX26" s="755"/>
      <c r="AY26" s="756"/>
      <c r="AZ26" s="754" t="s">
        <v>403</v>
      </c>
      <c r="BA26" s="755"/>
      <c r="BB26" s="755"/>
      <c r="BC26" s="755"/>
      <c r="BD26" s="756"/>
      <c r="BE26" s="754" t="s">
        <v>379</v>
      </c>
      <c r="BF26" s="755"/>
      <c r="BG26" s="755"/>
      <c r="BH26" s="755"/>
      <c r="BI26" s="766"/>
      <c r="BJ26" s="247"/>
      <c r="BK26" s="247"/>
      <c r="BL26" s="247"/>
      <c r="BM26" s="247"/>
      <c r="BN26" s="247"/>
      <c r="BO26" s="260"/>
      <c r="BP26" s="260"/>
      <c r="BQ26" s="257">
        <v>20</v>
      </c>
      <c r="BR26" s="258"/>
      <c r="BS26" s="805"/>
      <c r="BT26" s="806"/>
      <c r="BU26" s="806"/>
      <c r="BV26" s="806"/>
      <c r="BW26" s="806"/>
      <c r="BX26" s="806"/>
      <c r="BY26" s="806"/>
      <c r="BZ26" s="806"/>
      <c r="CA26" s="806"/>
      <c r="CB26" s="806"/>
      <c r="CC26" s="806"/>
      <c r="CD26" s="806"/>
      <c r="CE26" s="806"/>
      <c r="CF26" s="806"/>
      <c r="CG26" s="80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21"/>
      <c r="DW26" s="822"/>
      <c r="DX26" s="822"/>
      <c r="DY26" s="822"/>
      <c r="DZ26" s="823"/>
      <c r="EA26" s="241"/>
    </row>
    <row r="27" spans="1:131" s="242" customFormat="1" ht="26.25" customHeight="1" thickBot="1" x14ac:dyDescent="0.2">
      <c r="A27" s="780"/>
      <c r="B27" s="781"/>
      <c r="C27" s="781"/>
      <c r="D27" s="781"/>
      <c r="E27" s="781"/>
      <c r="F27" s="781"/>
      <c r="G27" s="781"/>
      <c r="H27" s="781"/>
      <c r="I27" s="781"/>
      <c r="J27" s="781"/>
      <c r="K27" s="781"/>
      <c r="L27" s="781"/>
      <c r="M27" s="781"/>
      <c r="N27" s="781"/>
      <c r="O27" s="781"/>
      <c r="P27" s="782"/>
      <c r="Q27" s="757"/>
      <c r="R27" s="758"/>
      <c r="S27" s="758"/>
      <c r="T27" s="758"/>
      <c r="U27" s="759"/>
      <c r="V27" s="757"/>
      <c r="W27" s="758"/>
      <c r="X27" s="758"/>
      <c r="Y27" s="758"/>
      <c r="Z27" s="759"/>
      <c r="AA27" s="757"/>
      <c r="AB27" s="758"/>
      <c r="AC27" s="758"/>
      <c r="AD27" s="758"/>
      <c r="AE27" s="758"/>
      <c r="AF27" s="852"/>
      <c r="AG27" s="853"/>
      <c r="AH27" s="853"/>
      <c r="AI27" s="853"/>
      <c r="AJ27" s="854"/>
      <c r="AK27" s="758"/>
      <c r="AL27" s="758"/>
      <c r="AM27" s="758"/>
      <c r="AN27" s="758"/>
      <c r="AO27" s="759"/>
      <c r="AP27" s="757"/>
      <c r="AQ27" s="758"/>
      <c r="AR27" s="758"/>
      <c r="AS27" s="758"/>
      <c r="AT27" s="759"/>
      <c r="AU27" s="757"/>
      <c r="AV27" s="758"/>
      <c r="AW27" s="758"/>
      <c r="AX27" s="758"/>
      <c r="AY27" s="759"/>
      <c r="AZ27" s="757"/>
      <c r="BA27" s="758"/>
      <c r="BB27" s="758"/>
      <c r="BC27" s="758"/>
      <c r="BD27" s="759"/>
      <c r="BE27" s="757"/>
      <c r="BF27" s="758"/>
      <c r="BG27" s="758"/>
      <c r="BH27" s="758"/>
      <c r="BI27" s="767"/>
      <c r="BJ27" s="247"/>
      <c r="BK27" s="247"/>
      <c r="BL27" s="247"/>
      <c r="BM27" s="247"/>
      <c r="BN27" s="247"/>
      <c r="BO27" s="260"/>
      <c r="BP27" s="260"/>
      <c r="BQ27" s="257">
        <v>21</v>
      </c>
      <c r="BR27" s="258"/>
      <c r="BS27" s="805"/>
      <c r="BT27" s="806"/>
      <c r="BU27" s="806"/>
      <c r="BV27" s="806"/>
      <c r="BW27" s="806"/>
      <c r="BX27" s="806"/>
      <c r="BY27" s="806"/>
      <c r="BZ27" s="806"/>
      <c r="CA27" s="806"/>
      <c r="CB27" s="806"/>
      <c r="CC27" s="806"/>
      <c r="CD27" s="806"/>
      <c r="CE27" s="806"/>
      <c r="CF27" s="806"/>
      <c r="CG27" s="80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21"/>
      <c r="DW27" s="822"/>
      <c r="DX27" s="822"/>
      <c r="DY27" s="822"/>
      <c r="DZ27" s="823"/>
      <c r="EA27" s="241"/>
    </row>
    <row r="28" spans="1:131" s="242" customFormat="1" ht="26.25" customHeight="1" thickTop="1" x14ac:dyDescent="0.15">
      <c r="A28" s="261">
        <v>1</v>
      </c>
      <c r="B28" s="768" t="s">
        <v>404</v>
      </c>
      <c r="C28" s="769"/>
      <c r="D28" s="769"/>
      <c r="E28" s="769"/>
      <c r="F28" s="769"/>
      <c r="G28" s="769"/>
      <c r="H28" s="769"/>
      <c r="I28" s="769"/>
      <c r="J28" s="769"/>
      <c r="K28" s="769"/>
      <c r="L28" s="769"/>
      <c r="M28" s="769"/>
      <c r="N28" s="769"/>
      <c r="O28" s="769"/>
      <c r="P28" s="770"/>
      <c r="Q28" s="858">
        <v>1658</v>
      </c>
      <c r="R28" s="859"/>
      <c r="S28" s="859"/>
      <c r="T28" s="859"/>
      <c r="U28" s="859"/>
      <c r="V28" s="859">
        <v>1581</v>
      </c>
      <c r="W28" s="859"/>
      <c r="X28" s="859"/>
      <c r="Y28" s="859"/>
      <c r="Z28" s="859"/>
      <c r="AA28" s="859">
        <v>77</v>
      </c>
      <c r="AB28" s="859"/>
      <c r="AC28" s="859"/>
      <c r="AD28" s="859"/>
      <c r="AE28" s="860"/>
      <c r="AF28" s="861">
        <v>77</v>
      </c>
      <c r="AG28" s="859"/>
      <c r="AH28" s="859"/>
      <c r="AI28" s="859"/>
      <c r="AJ28" s="862"/>
      <c r="AK28" s="863">
        <v>101</v>
      </c>
      <c r="AL28" s="855"/>
      <c r="AM28" s="855"/>
      <c r="AN28" s="855"/>
      <c r="AO28" s="855"/>
      <c r="AP28" s="855" t="s">
        <v>594</v>
      </c>
      <c r="AQ28" s="855"/>
      <c r="AR28" s="855"/>
      <c r="AS28" s="855"/>
      <c r="AT28" s="855"/>
      <c r="AU28" s="855" t="s">
        <v>594</v>
      </c>
      <c r="AV28" s="855"/>
      <c r="AW28" s="855"/>
      <c r="AX28" s="855"/>
      <c r="AY28" s="855"/>
      <c r="AZ28" s="855" t="s">
        <v>594</v>
      </c>
      <c r="BA28" s="855"/>
      <c r="BB28" s="855"/>
      <c r="BC28" s="855"/>
      <c r="BD28" s="855"/>
      <c r="BE28" s="856"/>
      <c r="BF28" s="856"/>
      <c r="BG28" s="856"/>
      <c r="BH28" s="856"/>
      <c r="BI28" s="857"/>
      <c r="BJ28" s="247"/>
      <c r="BK28" s="247"/>
      <c r="BL28" s="247"/>
      <c r="BM28" s="247"/>
      <c r="BN28" s="247"/>
      <c r="BO28" s="260"/>
      <c r="BP28" s="260"/>
      <c r="BQ28" s="257">
        <v>22</v>
      </c>
      <c r="BR28" s="258"/>
      <c r="BS28" s="805"/>
      <c r="BT28" s="806"/>
      <c r="BU28" s="806"/>
      <c r="BV28" s="806"/>
      <c r="BW28" s="806"/>
      <c r="BX28" s="806"/>
      <c r="BY28" s="806"/>
      <c r="BZ28" s="806"/>
      <c r="CA28" s="806"/>
      <c r="CB28" s="806"/>
      <c r="CC28" s="806"/>
      <c r="CD28" s="806"/>
      <c r="CE28" s="806"/>
      <c r="CF28" s="806"/>
      <c r="CG28" s="80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21"/>
      <c r="DW28" s="822"/>
      <c r="DX28" s="822"/>
      <c r="DY28" s="822"/>
      <c r="DZ28" s="823"/>
      <c r="EA28" s="241"/>
    </row>
    <row r="29" spans="1:131" s="242" customFormat="1" ht="26.25" customHeight="1" x14ac:dyDescent="0.15">
      <c r="A29" s="261">
        <v>2</v>
      </c>
      <c r="B29" s="792" t="s">
        <v>405</v>
      </c>
      <c r="C29" s="793"/>
      <c r="D29" s="793"/>
      <c r="E29" s="793"/>
      <c r="F29" s="793"/>
      <c r="G29" s="793"/>
      <c r="H29" s="793"/>
      <c r="I29" s="793"/>
      <c r="J29" s="793"/>
      <c r="K29" s="793"/>
      <c r="L29" s="793"/>
      <c r="M29" s="793"/>
      <c r="N29" s="793"/>
      <c r="O29" s="793"/>
      <c r="P29" s="794"/>
      <c r="Q29" s="795">
        <v>1372</v>
      </c>
      <c r="R29" s="796"/>
      <c r="S29" s="796"/>
      <c r="T29" s="796"/>
      <c r="U29" s="796"/>
      <c r="V29" s="796">
        <v>1331</v>
      </c>
      <c r="W29" s="796"/>
      <c r="X29" s="796"/>
      <c r="Y29" s="796"/>
      <c r="Z29" s="796"/>
      <c r="AA29" s="796">
        <v>41</v>
      </c>
      <c r="AB29" s="796"/>
      <c r="AC29" s="796"/>
      <c r="AD29" s="796"/>
      <c r="AE29" s="797"/>
      <c r="AF29" s="798">
        <v>41</v>
      </c>
      <c r="AG29" s="799"/>
      <c r="AH29" s="799"/>
      <c r="AI29" s="799"/>
      <c r="AJ29" s="800"/>
      <c r="AK29" s="866">
        <v>169</v>
      </c>
      <c r="AL29" s="867"/>
      <c r="AM29" s="867"/>
      <c r="AN29" s="867"/>
      <c r="AO29" s="867"/>
      <c r="AP29" s="867" t="s">
        <v>595</v>
      </c>
      <c r="AQ29" s="867"/>
      <c r="AR29" s="867"/>
      <c r="AS29" s="867"/>
      <c r="AT29" s="867"/>
      <c r="AU29" s="867" t="s">
        <v>595</v>
      </c>
      <c r="AV29" s="867"/>
      <c r="AW29" s="867"/>
      <c r="AX29" s="867"/>
      <c r="AY29" s="867"/>
      <c r="AZ29" s="867" t="s">
        <v>595</v>
      </c>
      <c r="BA29" s="867"/>
      <c r="BB29" s="867"/>
      <c r="BC29" s="867"/>
      <c r="BD29" s="867"/>
      <c r="BE29" s="864"/>
      <c r="BF29" s="864"/>
      <c r="BG29" s="864"/>
      <c r="BH29" s="864"/>
      <c r="BI29" s="865"/>
      <c r="BJ29" s="247"/>
      <c r="BK29" s="247"/>
      <c r="BL29" s="247"/>
      <c r="BM29" s="247"/>
      <c r="BN29" s="247"/>
      <c r="BO29" s="260"/>
      <c r="BP29" s="260"/>
      <c r="BQ29" s="257">
        <v>23</v>
      </c>
      <c r="BR29" s="258"/>
      <c r="BS29" s="805"/>
      <c r="BT29" s="806"/>
      <c r="BU29" s="806"/>
      <c r="BV29" s="806"/>
      <c r="BW29" s="806"/>
      <c r="BX29" s="806"/>
      <c r="BY29" s="806"/>
      <c r="BZ29" s="806"/>
      <c r="CA29" s="806"/>
      <c r="CB29" s="806"/>
      <c r="CC29" s="806"/>
      <c r="CD29" s="806"/>
      <c r="CE29" s="806"/>
      <c r="CF29" s="806"/>
      <c r="CG29" s="80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21"/>
      <c r="DW29" s="822"/>
      <c r="DX29" s="822"/>
      <c r="DY29" s="822"/>
      <c r="DZ29" s="823"/>
      <c r="EA29" s="241"/>
    </row>
    <row r="30" spans="1:131" s="242" customFormat="1" ht="26.25" customHeight="1" x14ac:dyDescent="0.15">
      <c r="A30" s="261">
        <v>3</v>
      </c>
      <c r="B30" s="792" t="s">
        <v>406</v>
      </c>
      <c r="C30" s="793"/>
      <c r="D30" s="793"/>
      <c r="E30" s="793"/>
      <c r="F30" s="793"/>
      <c r="G30" s="793"/>
      <c r="H30" s="793"/>
      <c r="I30" s="793"/>
      <c r="J30" s="793"/>
      <c r="K30" s="793"/>
      <c r="L30" s="793"/>
      <c r="M30" s="793"/>
      <c r="N30" s="793"/>
      <c r="O30" s="793"/>
      <c r="P30" s="794"/>
      <c r="Q30" s="795">
        <v>164</v>
      </c>
      <c r="R30" s="796"/>
      <c r="S30" s="796"/>
      <c r="T30" s="796"/>
      <c r="U30" s="796"/>
      <c r="V30" s="796">
        <v>163</v>
      </c>
      <c r="W30" s="796"/>
      <c r="X30" s="796"/>
      <c r="Y30" s="796"/>
      <c r="Z30" s="796"/>
      <c r="AA30" s="796">
        <v>1</v>
      </c>
      <c r="AB30" s="796"/>
      <c r="AC30" s="796"/>
      <c r="AD30" s="796"/>
      <c r="AE30" s="797"/>
      <c r="AF30" s="798">
        <v>1</v>
      </c>
      <c r="AG30" s="799"/>
      <c r="AH30" s="799"/>
      <c r="AI30" s="799"/>
      <c r="AJ30" s="800"/>
      <c r="AK30" s="866">
        <v>61</v>
      </c>
      <c r="AL30" s="867"/>
      <c r="AM30" s="867"/>
      <c r="AN30" s="867"/>
      <c r="AO30" s="867"/>
      <c r="AP30" s="867" t="s">
        <v>595</v>
      </c>
      <c r="AQ30" s="867"/>
      <c r="AR30" s="867"/>
      <c r="AS30" s="867"/>
      <c r="AT30" s="867"/>
      <c r="AU30" s="867" t="s">
        <v>595</v>
      </c>
      <c r="AV30" s="867"/>
      <c r="AW30" s="867"/>
      <c r="AX30" s="867"/>
      <c r="AY30" s="867"/>
      <c r="AZ30" s="867" t="s">
        <v>595</v>
      </c>
      <c r="BA30" s="867"/>
      <c r="BB30" s="867"/>
      <c r="BC30" s="867"/>
      <c r="BD30" s="867"/>
      <c r="BE30" s="864"/>
      <c r="BF30" s="864"/>
      <c r="BG30" s="864"/>
      <c r="BH30" s="864"/>
      <c r="BI30" s="865"/>
      <c r="BJ30" s="247"/>
      <c r="BK30" s="247"/>
      <c r="BL30" s="247"/>
      <c r="BM30" s="247"/>
      <c r="BN30" s="247"/>
      <c r="BO30" s="260"/>
      <c r="BP30" s="260"/>
      <c r="BQ30" s="257">
        <v>24</v>
      </c>
      <c r="BR30" s="258"/>
      <c r="BS30" s="805"/>
      <c r="BT30" s="806"/>
      <c r="BU30" s="806"/>
      <c r="BV30" s="806"/>
      <c r="BW30" s="806"/>
      <c r="BX30" s="806"/>
      <c r="BY30" s="806"/>
      <c r="BZ30" s="806"/>
      <c r="CA30" s="806"/>
      <c r="CB30" s="806"/>
      <c r="CC30" s="806"/>
      <c r="CD30" s="806"/>
      <c r="CE30" s="806"/>
      <c r="CF30" s="806"/>
      <c r="CG30" s="80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21"/>
      <c r="DW30" s="822"/>
      <c r="DX30" s="822"/>
      <c r="DY30" s="822"/>
      <c r="DZ30" s="823"/>
      <c r="EA30" s="241"/>
    </row>
    <row r="31" spans="1:131" s="242" customFormat="1" ht="26.25" customHeight="1" x14ac:dyDescent="0.15">
      <c r="A31" s="261">
        <v>4</v>
      </c>
      <c r="B31" s="792" t="s">
        <v>407</v>
      </c>
      <c r="C31" s="793"/>
      <c r="D31" s="793"/>
      <c r="E31" s="793"/>
      <c r="F31" s="793"/>
      <c r="G31" s="793"/>
      <c r="H31" s="793"/>
      <c r="I31" s="793"/>
      <c r="J31" s="793"/>
      <c r="K31" s="793"/>
      <c r="L31" s="793"/>
      <c r="M31" s="793"/>
      <c r="N31" s="793"/>
      <c r="O31" s="793"/>
      <c r="P31" s="794"/>
      <c r="Q31" s="795">
        <v>412</v>
      </c>
      <c r="R31" s="796"/>
      <c r="S31" s="796"/>
      <c r="T31" s="796"/>
      <c r="U31" s="796"/>
      <c r="V31" s="796">
        <v>389</v>
      </c>
      <c r="W31" s="796"/>
      <c r="X31" s="796"/>
      <c r="Y31" s="796"/>
      <c r="Z31" s="796"/>
      <c r="AA31" s="796">
        <v>23</v>
      </c>
      <c r="AB31" s="796"/>
      <c r="AC31" s="796"/>
      <c r="AD31" s="796"/>
      <c r="AE31" s="797"/>
      <c r="AF31" s="798">
        <v>547</v>
      </c>
      <c r="AG31" s="799"/>
      <c r="AH31" s="799"/>
      <c r="AI31" s="799"/>
      <c r="AJ31" s="800"/>
      <c r="AK31" s="866" t="s">
        <v>594</v>
      </c>
      <c r="AL31" s="867"/>
      <c r="AM31" s="867"/>
      <c r="AN31" s="867"/>
      <c r="AO31" s="867"/>
      <c r="AP31" s="867">
        <v>1168</v>
      </c>
      <c r="AQ31" s="867"/>
      <c r="AR31" s="867"/>
      <c r="AS31" s="867"/>
      <c r="AT31" s="867"/>
      <c r="AU31" s="867" t="s">
        <v>595</v>
      </c>
      <c r="AV31" s="867"/>
      <c r="AW31" s="867"/>
      <c r="AX31" s="867"/>
      <c r="AY31" s="867"/>
      <c r="AZ31" s="867" t="s">
        <v>595</v>
      </c>
      <c r="BA31" s="867"/>
      <c r="BB31" s="867"/>
      <c r="BC31" s="867"/>
      <c r="BD31" s="867"/>
      <c r="BE31" s="864" t="s">
        <v>408</v>
      </c>
      <c r="BF31" s="864"/>
      <c r="BG31" s="864"/>
      <c r="BH31" s="864"/>
      <c r="BI31" s="865"/>
      <c r="BJ31" s="247"/>
      <c r="BK31" s="247"/>
      <c r="BL31" s="247"/>
      <c r="BM31" s="247"/>
      <c r="BN31" s="247"/>
      <c r="BO31" s="260"/>
      <c r="BP31" s="260"/>
      <c r="BQ31" s="257">
        <v>25</v>
      </c>
      <c r="BR31" s="258"/>
      <c r="BS31" s="805"/>
      <c r="BT31" s="806"/>
      <c r="BU31" s="806"/>
      <c r="BV31" s="806"/>
      <c r="BW31" s="806"/>
      <c r="BX31" s="806"/>
      <c r="BY31" s="806"/>
      <c r="BZ31" s="806"/>
      <c r="CA31" s="806"/>
      <c r="CB31" s="806"/>
      <c r="CC31" s="806"/>
      <c r="CD31" s="806"/>
      <c r="CE31" s="806"/>
      <c r="CF31" s="806"/>
      <c r="CG31" s="80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21"/>
      <c r="DW31" s="822"/>
      <c r="DX31" s="822"/>
      <c r="DY31" s="822"/>
      <c r="DZ31" s="823"/>
      <c r="EA31" s="241"/>
    </row>
    <row r="32" spans="1:131" s="242" customFormat="1" ht="26.25" customHeight="1" x14ac:dyDescent="0.15">
      <c r="A32" s="261">
        <v>5</v>
      </c>
      <c r="B32" s="792" t="s">
        <v>409</v>
      </c>
      <c r="C32" s="793"/>
      <c r="D32" s="793"/>
      <c r="E32" s="793"/>
      <c r="F32" s="793"/>
      <c r="G32" s="793"/>
      <c r="H32" s="793"/>
      <c r="I32" s="793"/>
      <c r="J32" s="793"/>
      <c r="K32" s="793"/>
      <c r="L32" s="793"/>
      <c r="M32" s="793"/>
      <c r="N32" s="793"/>
      <c r="O32" s="793"/>
      <c r="P32" s="794"/>
      <c r="Q32" s="795">
        <v>22</v>
      </c>
      <c r="R32" s="796"/>
      <c r="S32" s="796"/>
      <c r="T32" s="796"/>
      <c r="U32" s="796"/>
      <c r="V32" s="796">
        <v>21</v>
      </c>
      <c r="W32" s="796"/>
      <c r="X32" s="796"/>
      <c r="Y32" s="796"/>
      <c r="Z32" s="796"/>
      <c r="AA32" s="796">
        <v>1</v>
      </c>
      <c r="AB32" s="796"/>
      <c r="AC32" s="796"/>
      <c r="AD32" s="796"/>
      <c r="AE32" s="797"/>
      <c r="AF32" s="798">
        <v>67</v>
      </c>
      <c r="AG32" s="799"/>
      <c r="AH32" s="799"/>
      <c r="AI32" s="799"/>
      <c r="AJ32" s="800"/>
      <c r="AK32" s="866" t="s">
        <v>594</v>
      </c>
      <c r="AL32" s="867"/>
      <c r="AM32" s="867"/>
      <c r="AN32" s="867"/>
      <c r="AO32" s="867"/>
      <c r="AP32" s="867">
        <v>242</v>
      </c>
      <c r="AQ32" s="867"/>
      <c r="AR32" s="867"/>
      <c r="AS32" s="867"/>
      <c r="AT32" s="867"/>
      <c r="AU32" s="867" t="s">
        <v>595</v>
      </c>
      <c r="AV32" s="867"/>
      <c r="AW32" s="867"/>
      <c r="AX32" s="867"/>
      <c r="AY32" s="867"/>
      <c r="AZ32" s="867" t="s">
        <v>595</v>
      </c>
      <c r="BA32" s="867"/>
      <c r="BB32" s="867"/>
      <c r="BC32" s="867"/>
      <c r="BD32" s="867"/>
      <c r="BE32" s="864" t="s">
        <v>410</v>
      </c>
      <c r="BF32" s="864"/>
      <c r="BG32" s="864"/>
      <c r="BH32" s="864"/>
      <c r="BI32" s="865"/>
      <c r="BJ32" s="247"/>
      <c r="BK32" s="247"/>
      <c r="BL32" s="247"/>
      <c r="BM32" s="247"/>
      <c r="BN32" s="247"/>
      <c r="BO32" s="260"/>
      <c r="BP32" s="260"/>
      <c r="BQ32" s="257">
        <v>26</v>
      </c>
      <c r="BR32" s="258"/>
      <c r="BS32" s="805"/>
      <c r="BT32" s="806"/>
      <c r="BU32" s="806"/>
      <c r="BV32" s="806"/>
      <c r="BW32" s="806"/>
      <c r="BX32" s="806"/>
      <c r="BY32" s="806"/>
      <c r="BZ32" s="806"/>
      <c r="CA32" s="806"/>
      <c r="CB32" s="806"/>
      <c r="CC32" s="806"/>
      <c r="CD32" s="806"/>
      <c r="CE32" s="806"/>
      <c r="CF32" s="806"/>
      <c r="CG32" s="80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21"/>
      <c r="DW32" s="822"/>
      <c r="DX32" s="822"/>
      <c r="DY32" s="822"/>
      <c r="DZ32" s="823"/>
      <c r="EA32" s="241"/>
    </row>
    <row r="33" spans="1:131" s="242" customFormat="1" ht="26.25" customHeight="1" x14ac:dyDescent="0.15">
      <c r="A33" s="261">
        <v>6</v>
      </c>
      <c r="B33" s="792" t="s">
        <v>411</v>
      </c>
      <c r="C33" s="793"/>
      <c r="D33" s="793"/>
      <c r="E33" s="793"/>
      <c r="F33" s="793"/>
      <c r="G33" s="793"/>
      <c r="H33" s="793"/>
      <c r="I33" s="793"/>
      <c r="J33" s="793"/>
      <c r="K33" s="793"/>
      <c r="L33" s="793"/>
      <c r="M33" s="793"/>
      <c r="N33" s="793"/>
      <c r="O33" s="793"/>
      <c r="P33" s="794"/>
      <c r="Q33" s="795">
        <v>306</v>
      </c>
      <c r="R33" s="796"/>
      <c r="S33" s="796"/>
      <c r="T33" s="796"/>
      <c r="U33" s="796"/>
      <c r="V33" s="796">
        <v>305</v>
      </c>
      <c r="W33" s="796"/>
      <c r="X33" s="796"/>
      <c r="Y33" s="796"/>
      <c r="Z33" s="796"/>
      <c r="AA33" s="796">
        <v>1</v>
      </c>
      <c r="AB33" s="796"/>
      <c r="AC33" s="796"/>
      <c r="AD33" s="796"/>
      <c r="AE33" s="797"/>
      <c r="AF33" s="798">
        <v>1</v>
      </c>
      <c r="AG33" s="799"/>
      <c r="AH33" s="799"/>
      <c r="AI33" s="799"/>
      <c r="AJ33" s="800"/>
      <c r="AK33" s="866">
        <v>189</v>
      </c>
      <c r="AL33" s="867"/>
      <c r="AM33" s="867"/>
      <c r="AN33" s="867"/>
      <c r="AO33" s="867"/>
      <c r="AP33" s="867">
        <v>2515</v>
      </c>
      <c r="AQ33" s="867"/>
      <c r="AR33" s="867"/>
      <c r="AS33" s="867"/>
      <c r="AT33" s="867"/>
      <c r="AU33" s="867">
        <v>2407</v>
      </c>
      <c r="AV33" s="867"/>
      <c r="AW33" s="867"/>
      <c r="AX33" s="867"/>
      <c r="AY33" s="867"/>
      <c r="AZ33" s="868" t="s">
        <v>594</v>
      </c>
      <c r="BA33" s="868"/>
      <c r="BB33" s="868"/>
      <c r="BC33" s="868"/>
      <c r="BD33" s="868"/>
      <c r="BE33" s="864" t="s">
        <v>412</v>
      </c>
      <c r="BF33" s="864"/>
      <c r="BG33" s="864"/>
      <c r="BH33" s="864"/>
      <c r="BI33" s="865"/>
      <c r="BJ33" s="247"/>
      <c r="BK33" s="247"/>
      <c r="BL33" s="247"/>
      <c r="BM33" s="247"/>
      <c r="BN33" s="247"/>
      <c r="BO33" s="260"/>
      <c r="BP33" s="260"/>
      <c r="BQ33" s="257">
        <v>27</v>
      </c>
      <c r="BR33" s="258"/>
      <c r="BS33" s="805"/>
      <c r="BT33" s="806"/>
      <c r="BU33" s="806"/>
      <c r="BV33" s="806"/>
      <c r="BW33" s="806"/>
      <c r="BX33" s="806"/>
      <c r="BY33" s="806"/>
      <c r="BZ33" s="806"/>
      <c r="CA33" s="806"/>
      <c r="CB33" s="806"/>
      <c r="CC33" s="806"/>
      <c r="CD33" s="806"/>
      <c r="CE33" s="806"/>
      <c r="CF33" s="806"/>
      <c r="CG33" s="80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21"/>
      <c r="DW33" s="822"/>
      <c r="DX33" s="822"/>
      <c r="DY33" s="822"/>
      <c r="DZ33" s="823"/>
      <c r="EA33" s="241"/>
    </row>
    <row r="34" spans="1:131" s="242" customFormat="1" ht="26.25" customHeight="1" x14ac:dyDescent="0.15">
      <c r="A34" s="261">
        <v>7</v>
      </c>
      <c r="B34" s="792"/>
      <c r="C34" s="793"/>
      <c r="D34" s="793"/>
      <c r="E34" s="793"/>
      <c r="F34" s="793"/>
      <c r="G34" s="793"/>
      <c r="H34" s="793"/>
      <c r="I34" s="793"/>
      <c r="J34" s="793"/>
      <c r="K34" s="793"/>
      <c r="L34" s="793"/>
      <c r="M34" s="793"/>
      <c r="N34" s="793"/>
      <c r="O34" s="793"/>
      <c r="P34" s="794"/>
      <c r="Q34" s="795"/>
      <c r="R34" s="796"/>
      <c r="S34" s="796"/>
      <c r="T34" s="796"/>
      <c r="U34" s="796"/>
      <c r="V34" s="796"/>
      <c r="W34" s="796"/>
      <c r="X34" s="796"/>
      <c r="Y34" s="796"/>
      <c r="Z34" s="796"/>
      <c r="AA34" s="796"/>
      <c r="AB34" s="796"/>
      <c r="AC34" s="796"/>
      <c r="AD34" s="796"/>
      <c r="AE34" s="797"/>
      <c r="AF34" s="798"/>
      <c r="AG34" s="799"/>
      <c r="AH34" s="799"/>
      <c r="AI34" s="799"/>
      <c r="AJ34" s="800"/>
      <c r="AK34" s="866"/>
      <c r="AL34" s="867"/>
      <c r="AM34" s="867"/>
      <c r="AN34" s="867"/>
      <c r="AO34" s="867"/>
      <c r="AP34" s="867"/>
      <c r="AQ34" s="867"/>
      <c r="AR34" s="867"/>
      <c r="AS34" s="867"/>
      <c r="AT34" s="867"/>
      <c r="AU34" s="867"/>
      <c r="AV34" s="867"/>
      <c r="AW34" s="867"/>
      <c r="AX34" s="867"/>
      <c r="AY34" s="867"/>
      <c r="AZ34" s="868"/>
      <c r="BA34" s="868"/>
      <c r="BB34" s="868"/>
      <c r="BC34" s="868"/>
      <c r="BD34" s="868"/>
      <c r="BE34" s="864"/>
      <c r="BF34" s="864"/>
      <c r="BG34" s="864"/>
      <c r="BH34" s="864"/>
      <c r="BI34" s="865"/>
      <c r="BJ34" s="247"/>
      <c r="BK34" s="247"/>
      <c r="BL34" s="247"/>
      <c r="BM34" s="247"/>
      <c r="BN34" s="247"/>
      <c r="BO34" s="260"/>
      <c r="BP34" s="260"/>
      <c r="BQ34" s="257">
        <v>28</v>
      </c>
      <c r="BR34" s="258"/>
      <c r="BS34" s="805"/>
      <c r="BT34" s="806"/>
      <c r="BU34" s="806"/>
      <c r="BV34" s="806"/>
      <c r="BW34" s="806"/>
      <c r="BX34" s="806"/>
      <c r="BY34" s="806"/>
      <c r="BZ34" s="806"/>
      <c r="CA34" s="806"/>
      <c r="CB34" s="806"/>
      <c r="CC34" s="806"/>
      <c r="CD34" s="806"/>
      <c r="CE34" s="806"/>
      <c r="CF34" s="806"/>
      <c r="CG34" s="80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21"/>
      <c r="DW34" s="822"/>
      <c r="DX34" s="822"/>
      <c r="DY34" s="822"/>
      <c r="DZ34" s="823"/>
      <c r="EA34" s="241"/>
    </row>
    <row r="35" spans="1:131" s="242" customFormat="1" ht="26.25" customHeight="1" x14ac:dyDescent="0.15">
      <c r="A35" s="261">
        <v>8</v>
      </c>
      <c r="B35" s="792"/>
      <c r="C35" s="793"/>
      <c r="D35" s="793"/>
      <c r="E35" s="793"/>
      <c r="F35" s="793"/>
      <c r="G35" s="793"/>
      <c r="H35" s="793"/>
      <c r="I35" s="793"/>
      <c r="J35" s="793"/>
      <c r="K35" s="793"/>
      <c r="L35" s="793"/>
      <c r="M35" s="793"/>
      <c r="N35" s="793"/>
      <c r="O35" s="793"/>
      <c r="P35" s="794"/>
      <c r="Q35" s="795"/>
      <c r="R35" s="796"/>
      <c r="S35" s="796"/>
      <c r="T35" s="796"/>
      <c r="U35" s="796"/>
      <c r="V35" s="796"/>
      <c r="W35" s="796"/>
      <c r="X35" s="796"/>
      <c r="Y35" s="796"/>
      <c r="Z35" s="796"/>
      <c r="AA35" s="796"/>
      <c r="AB35" s="796"/>
      <c r="AC35" s="796"/>
      <c r="AD35" s="796"/>
      <c r="AE35" s="797"/>
      <c r="AF35" s="798"/>
      <c r="AG35" s="799"/>
      <c r="AH35" s="799"/>
      <c r="AI35" s="799"/>
      <c r="AJ35" s="800"/>
      <c r="AK35" s="866"/>
      <c r="AL35" s="867"/>
      <c r="AM35" s="867"/>
      <c r="AN35" s="867"/>
      <c r="AO35" s="867"/>
      <c r="AP35" s="867"/>
      <c r="AQ35" s="867"/>
      <c r="AR35" s="867"/>
      <c r="AS35" s="867"/>
      <c r="AT35" s="867"/>
      <c r="AU35" s="867"/>
      <c r="AV35" s="867"/>
      <c r="AW35" s="867"/>
      <c r="AX35" s="867"/>
      <c r="AY35" s="867"/>
      <c r="AZ35" s="868"/>
      <c r="BA35" s="868"/>
      <c r="BB35" s="868"/>
      <c r="BC35" s="868"/>
      <c r="BD35" s="868"/>
      <c r="BE35" s="864"/>
      <c r="BF35" s="864"/>
      <c r="BG35" s="864"/>
      <c r="BH35" s="864"/>
      <c r="BI35" s="865"/>
      <c r="BJ35" s="247"/>
      <c r="BK35" s="247"/>
      <c r="BL35" s="247"/>
      <c r="BM35" s="247"/>
      <c r="BN35" s="247"/>
      <c r="BO35" s="260"/>
      <c r="BP35" s="260"/>
      <c r="BQ35" s="257">
        <v>29</v>
      </c>
      <c r="BR35" s="258"/>
      <c r="BS35" s="805"/>
      <c r="BT35" s="806"/>
      <c r="BU35" s="806"/>
      <c r="BV35" s="806"/>
      <c r="BW35" s="806"/>
      <c r="BX35" s="806"/>
      <c r="BY35" s="806"/>
      <c r="BZ35" s="806"/>
      <c r="CA35" s="806"/>
      <c r="CB35" s="806"/>
      <c r="CC35" s="806"/>
      <c r="CD35" s="806"/>
      <c r="CE35" s="806"/>
      <c r="CF35" s="806"/>
      <c r="CG35" s="80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21"/>
      <c r="DW35" s="822"/>
      <c r="DX35" s="822"/>
      <c r="DY35" s="822"/>
      <c r="DZ35" s="823"/>
      <c r="EA35" s="241"/>
    </row>
    <row r="36" spans="1:131" s="242" customFormat="1" ht="26.25" customHeight="1" x14ac:dyDescent="0.15">
      <c r="A36" s="261">
        <v>9</v>
      </c>
      <c r="B36" s="792"/>
      <c r="C36" s="793"/>
      <c r="D36" s="793"/>
      <c r="E36" s="793"/>
      <c r="F36" s="793"/>
      <c r="G36" s="793"/>
      <c r="H36" s="793"/>
      <c r="I36" s="793"/>
      <c r="J36" s="793"/>
      <c r="K36" s="793"/>
      <c r="L36" s="793"/>
      <c r="M36" s="793"/>
      <c r="N36" s="793"/>
      <c r="O36" s="793"/>
      <c r="P36" s="794"/>
      <c r="Q36" s="795"/>
      <c r="R36" s="796"/>
      <c r="S36" s="796"/>
      <c r="T36" s="796"/>
      <c r="U36" s="796"/>
      <c r="V36" s="796"/>
      <c r="W36" s="796"/>
      <c r="X36" s="796"/>
      <c r="Y36" s="796"/>
      <c r="Z36" s="796"/>
      <c r="AA36" s="796"/>
      <c r="AB36" s="796"/>
      <c r="AC36" s="796"/>
      <c r="AD36" s="796"/>
      <c r="AE36" s="797"/>
      <c r="AF36" s="798"/>
      <c r="AG36" s="799"/>
      <c r="AH36" s="799"/>
      <c r="AI36" s="799"/>
      <c r="AJ36" s="800"/>
      <c r="AK36" s="866"/>
      <c r="AL36" s="867"/>
      <c r="AM36" s="867"/>
      <c r="AN36" s="867"/>
      <c r="AO36" s="867"/>
      <c r="AP36" s="867"/>
      <c r="AQ36" s="867"/>
      <c r="AR36" s="867"/>
      <c r="AS36" s="867"/>
      <c r="AT36" s="867"/>
      <c r="AU36" s="867"/>
      <c r="AV36" s="867"/>
      <c r="AW36" s="867"/>
      <c r="AX36" s="867"/>
      <c r="AY36" s="867"/>
      <c r="AZ36" s="868"/>
      <c r="BA36" s="868"/>
      <c r="BB36" s="868"/>
      <c r="BC36" s="868"/>
      <c r="BD36" s="868"/>
      <c r="BE36" s="864"/>
      <c r="BF36" s="864"/>
      <c r="BG36" s="864"/>
      <c r="BH36" s="864"/>
      <c r="BI36" s="865"/>
      <c r="BJ36" s="247"/>
      <c r="BK36" s="247"/>
      <c r="BL36" s="247"/>
      <c r="BM36" s="247"/>
      <c r="BN36" s="247"/>
      <c r="BO36" s="260"/>
      <c r="BP36" s="260"/>
      <c r="BQ36" s="257">
        <v>30</v>
      </c>
      <c r="BR36" s="258"/>
      <c r="BS36" s="805"/>
      <c r="BT36" s="806"/>
      <c r="BU36" s="806"/>
      <c r="BV36" s="806"/>
      <c r="BW36" s="806"/>
      <c r="BX36" s="806"/>
      <c r="BY36" s="806"/>
      <c r="BZ36" s="806"/>
      <c r="CA36" s="806"/>
      <c r="CB36" s="806"/>
      <c r="CC36" s="806"/>
      <c r="CD36" s="806"/>
      <c r="CE36" s="806"/>
      <c r="CF36" s="806"/>
      <c r="CG36" s="80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21"/>
      <c r="DW36" s="822"/>
      <c r="DX36" s="822"/>
      <c r="DY36" s="822"/>
      <c r="DZ36" s="823"/>
      <c r="EA36" s="241"/>
    </row>
    <row r="37" spans="1:131" s="242" customFormat="1" ht="26.25" customHeight="1" x14ac:dyDescent="0.15">
      <c r="A37" s="261">
        <v>10</v>
      </c>
      <c r="B37" s="792"/>
      <c r="C37" s="793"/>
      <c r="D37" s="793"/>
      <c r="E37" s="793"/>
      <c r="F37" s="793"/>
      <c r="G37" s="793"/>
      <c r="H37" s="793"/>
      <c r="I37" s="793"/>
      <c r="J37" s="793"/>
      <c r="K37" s="793"/>
      <c r="L37" s="793"/>
      <c r="M37" s="793"/>
      <c r="N37" s="793"/>
      <c r="O37" s="793"/>
      <c r="P37" s="794"/>
      <c r="Q37" s="795"/>
      <c r="R37" s="796"/>
      <c r="S37" s="796"/>
      <c r="T37" s="796"/>
      <c r="U37" s="796"/>
      <c r="V37" s="796"/>
      <c r="W37" s="796"/>
      <c r="X37" s="796"/>
      <c r="Y37" s="796"/>
      <c r="Z37" s="796"/>
      <c r="AA37" s="796"/>
      <c r="AB37" s="796"/>
      <c r="AC37" s="796"/>
      <c r="AD37" s="796"/>
      <c r="AE37" s="797"/>
      <c r="AF37" s="798"/>
      <c r="AG37" s="799"/>
      <c r="AH37" s="799"/>
      <c r="AI37" s="799"/>
      <c r="AJ37" s="800"/>
      <c r="AK37" s="866"/>
      <c r="AL37" s="867"/>
      <c r="AM37" s="867"/>
      <c r="AN37" s="867"/>
      <c r="AO37" s="867"/>
      <c r="AP37" s="867"/>
      <c r="AQ37" s="867"/>
      <c r="AR37" s="867"/>
      <c r="AS37" s="867"/>
      <c r="AT37" s="867"/>
      <c r="AU37" s="867"/>
      <c r="AV37" s="867"/>
      <c r="AW37" s="867"/>
      <c r="AX37" s="867"/>
      <c r="AY37" s="867"/>
      <c r="AZ37" s="868"/>
      <c r="BA37" s="868"/>
      <c r="BB37" s="868"/>
      <c r="BC37" s="868"/>
      <c r="BD37" s="868"/>
      <c r="BE37" s="864"/>
      <c r="BF37" s="864"/>
      <c r="BG37" s="864"/>
      <c r="BH37" s="864"/>
      <c r="BI37" s="865"/>
      <c r="BJ37" s="247"/>
      <c r="BK37" s="247"/>
      <c r="BL37" s="247"/>
      <c r="BM37" s="247"/>
      <c r="BN37" s="247"/>
      <c r="BO37" s="260"/>
      <c r="BP37" s="260"/>
      <c r="BQ37" s="257">
        <v>31</v>
      </c>
      <c r="BR37" s="258"/>
      <c r="BS37" s="805"/>
      <c r="BT37" s="806"/>
      <c r="BU37" s="806"/>
      <c r="BV37" s="806"/>
      <c r="BW37" s="806"/>
      <c r="BX37" s="806"/>
      <c r="BY37" s="806"/>
      <c r="BZ37" s="806"/>
      <c r="CA37" s="806"/>
      <c r="CB37" s="806"/>
      <c r="CC37" s="806"/>
      <c r="CD37" s="806"/>
      <c r="CE37" s="806"/>
      <c r="CF37" s="806"/>
      <c r="CG37" s="80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21"/>
      <c r="DW37" s="822"/>
      <c r="DX37" s="822"/>
      <c r="DY37" s="822"/>
      <c r="DZ37" s="823"/>
      <c r="EA37" s="241"/>
    </row>
    <row r="38" spans="1:131" s="242" customFormat="1" ht="26.25" customHeight="1" x14ac:dyDescent="0.15">
      <c r="A38" s="261">
        <v>11</v>
      </c>
      <c r="B38" s="792"/>
      <c r="C38" s="793"/>
      <c r="D38" s="793"/>
      <c r="E38" s="793"/>
      <c r="F38" s="793"/>
      <c r="G38" s="793"/>
      <c r="H38" s="793"/>
      <c r="I38" s="793"/>
      <c r="J38" s="793"/>
      <c r="K38" s="793"/>
      <c r="L38" s="793"/>
      <c r="M38" s="793"/>
      <c r="N38" s="793"/>
      <c r="O38" s="793"/>
      <c r="P38" s="794"/>
      <c r="Q38" s="795"/>
      <c r="R38" s="796"/>
      <c r="S38" s="796"/>
      <c r="T38" s="796"/>
      <c r="U38" s="796"/>
      <c r="V38" s="796"/>
      <c r="W38" s="796"/>
      <c r="X38" s="796"/>
      <c r="Y38" s="796"/>
      <c r="Z38" s="796"/>
      <c r="AA38" s="796"/>
      <c r="AB38" s="796"/>
      <c r="AC38" s="796"/>
      <c r="AD38" s="796"/>
      <c r="AE38" s="797"/>
      <c r="AF38" s="798"/>
      <c r="AG38" s="799"/>
      <c r="AH38" s="799"/>
      <c r="AI38" s="799"/>
      <c r="AJ38" s="800"/>
      <c r="AK38" s="866"/>
      <c r="AL38" s="867"/>
      <c r="AM38" s="867"/>
      <c r="AN38" s="867"/>
      <c r="AO38" s="867"/>
      <c r="AP38" s="867"/>
      <c r="AQ38" s="867"/>
      <c r="AR38" s="867"/>
      <c r="AS38" s="867"/>
      <c r="AT38" s="867"/>
      <c r="AU38" s="867"/>
      <c r="AV38" s="867"/>
      <c r="AW38" s="867"/>
      <c r="AX38" s="867"/>
      <c r="AY38" s="867"/>
      <c r="AZ38" s="868"/>
      <c r="BA38" s="868"/>
      <c r="BB38" s="868"/>
      <c r="BC38" s="868"/>
      <c r="BD38" s="868"/>
      <c r="BE38" s="864"/>
      <c r="BF38" s="864"/>
      <c r="BG38" s="864"/>
      <c r="BH38" s="864"/>
      <c r="BI38" s="865"/>
      <c r="BJ38" s="247"/>
      <c r="BK38" s="247"/>
      <c r="BL38" s="247"/>
      <c r="BM38" s="247"/>
      <c r="BN38" s="247"/>
      <c r="BO38" s="260"/>
      <c r="BP38" s="260"/>
      <c r="BQ38" s="257">
        <v>32</v>
      </c>
      <c r="BR38" s="258"/>
      <c r="BS38" s="805"/>
      <c r="BT38" s="806"/>
      <c r="BU38" s="806"/>
      <c r="BV38" s="806"/>
      <c r="BW38" s="806"/>
      <c r="BX38" s="806"/>
      <c r="BY38" s="806"/>
      <c r="BZ38" s="806"/>
      <c r="CA38" s="806"/>
      <c r="CB38" s="806"/>
      <c r="CC38" s="806"/>
      <c r="CD38" s="806"/>
      <c r="CE38" s="806"/>
      <c r="CF38" s="806"/>
      <c r="CG38" s="80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21"/>
      <c r="DW38" s="822"/>
      <c r="DX38" s="822"/>
      <c r="DY38" s="822"/>
      <c r="DZ38" s="823"/>
      <c r="EA38" s="241"/>
    </row>
    <row r="39" spans="1:131" s="242" customFormat="1" ht="26.25" customHeight="1" x14ac:dyDescent="0.15">
      <c r="A39" s="261">
        <v>12</v>
      </c>
      <c r="B39" s="792"/>
      <c r="C39" s="793"/>
      <c r="D39" s="793"/>
      <c r="E39" s="793"/>
      <c r="F39" s="793"/>
      <c r="G39" s="793"/>
      <c r="H39" s="793"/>
      <c r="I39" s="793"/>
      <c r="J39" s="793"/>
      <c r="K39" s="793"/>
      <c r="L39" s="793"/>
      <c r="M39" s="793"/>
      <c r="N39" s="793"/>
      <c r="O39" s="793"/>
      <c r="P39" s="794"/>
      <c r="Q39" s="795"/>
      <c r="R39" s="796"/>
      <c r="S39" s="796"/>
      <c r="T39" s="796"/>
      <c r="U39" s="796"/>
      <c r="V39" s="796"/>
      <c r="W39" s="796"/>
      <c r="X39" s="796"/>
      <c r="Y39" s="796"/>
      <c r="Z39" s="796"/>
      <c r="AA39" s="796"/>
      <c r="AB39" s="796"/>
      <c r="AC39" s="796"/>
      <c r="AD39" s="796"/>
      <c r="AE39" s="797"/>
      <c r="AF39" s="798"/>
      <c r="AG39" s="799"/>
      <c r="AH39" s="799"/>
      <c r="AI39" s="799"/>
      <c r="AJ39" s="800"/>
      <c r="AK39" s="866"/>
      <c r="AL39" s="867"/>
      <c r="AM39" s="867"/>
      <c r="AN39" s="867"/>
      <c r="AO39" s="867"/>
      <c r="AP39" s="867"/>
      <c r="AQ39" s="867"/>
      <c r="AR39" s="867"/>
      <c r="AS39" s="867"/>
      <c r="AT39" s="867"/>
      <c r="AU39" s="867"/>
      <c r="AV39" s="867"/>
      <c r="AW39" s="867"/>
      <c r="AX39" s="867"/>
      <c r="AY39" s="867"/>
      <c r="AZ39" s="868"/>
      <c r="BA39" s="868"/>
      <c r="BB39" s="868"/>
      <c r="BC39" s="868"/>
      <c r="BD39" s="868"/>
      <c r="BE39" s="864"/>
      <c r="BF39" s="864"/>
      <c r="BG39" s="864"/>
      <c r="BH39" s="864"/>
      <c r="BI39" s="865"/>
      <c r="BJ39" s="247"/>
      <c r="BK39" s="247"/>
      <c r="BL39" s="247"/>
      <c r="BM39" s="247"/>
      <c r="BN39" s="247"/>
      <c r="BO39" s="260"/>
      <c r="BP39" s="260"/>
      <c r="BQ39" s="257">
        <v>33</v>
      </c>
      <c r="BR39" s="258"/>
      <c r="BS39" s="805"/>
      <c r="BT39" s="806"/>
      <c r="BU39" s="806"/>
      <c r="BV39" s="806"/>
      <c r="BW39" s="806"/>
      <c r="BX39" s="806"/>
      <c r="BY39" s="806"/>
      <c r="BZ39" s="806"/>
      <c r="CA39" s="806"/>
      <c r="CB39" s="806"/>
      <c r="CC39" s="806"/>
      <c r="CD39" s="806"/>
      <c r="CE39" s="806"/>
      <c r="CF39" s="806"/>
      <c r="CG39" s="80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21"/>
      <c r="DW39" s="822"/>
      <c r="DX39" s="822"/>
      <c r="DY39" s="822"/>
      <c r="DZ39" s="823"/>
      <c r="EA39" s="241"/>
    </row>
    <row r="40" spans="1:131" s="242" customFormat="1" ht="26.25" customHeight="1" x14ac:dyDescent="0.15">
      <c r="A40" s="256">
        <v>13</v>
      </c>
      <c r="B40" s="792"/>
      <c r="C40" s="793"/>
      <c r="D40" s="793"/>
      <c r="E40" s="793"/>
      <c r="F40" s="793"/>
      <c r="G40" s="793"/>
      <c r="H40" s="793"/>
      <c r="I40" s="793"/>
      <c r="J40" s="793"/>
      <c r="K40" s="793"/>
      <c r="L40" s="793"/>
      <c r="M40" s="793"/>
      <c r="N40" s="793"/>
      <c r="O40" s="793"/>
      <c r="P40" s="794"/>
      <c r="Q40" s="795"/>
      <c r="R40" s="796"/>
      <c r="S40" s="796"/>
      <c r="T40" s="796"/>
      <c r="U40" s="796"/>
      <c r="V40" s="796"/>
      <c r="W40" s="796"/>
      <c r="X40" s="796"/>
      <c r="Y40" s="796"/>
      <c r="Z40" s="796"/>
      <c r="AA40" s="796"/>
      <c r="AB40" s="796"/>
      <c r="AC40" s="796"/>
      <c r="AD40" s="796"/>
      <c r="AE40" s="797"/>
      <c r="AF40" s="798"/>
      <c r="AG40" s="799"/>
      <c r="AH40" s="799"/>
      <c r="AI40" s="799"/>
      <c r="AJ40" s="800"/>
      <c r="AK40" s="866"/>
      <c r="AL40" s="867"/>
      <c r="AM40" s="867"/>
      <c r="AN40" s="867"/>
      <c r="AO40" s="867"/>
      <c r="AP40" s="867"/>
      <c r="AQ40" s="867"/>
      <c r="AR40" s="867"/>
      <c r="AS40" s="867"/>
      <c r="AT40" s="867"/>
      <c r="AU40" s="867"/>
      <c r="AV40" s="867"/>
      <c r="AW40" s="867"/>
      <c r="AX40" s="867"/>
      <c r="AY40" s="867"/>
      <c r="AZ40" s="868"/>
      <c r="BA40" s="868"/>
      <c r="BB40" s="868"/>
      <c r="BC40" s="868"/>
      <c r="BD40" s="868"/>
      <c r="BE40" s="864"/>
      <c r="BF40" s="864"/>
      <c r="BG40" s="864"/>
      <c r="BH40" s="864"/>
      <c r="BI40" s="865"/>
      <c r="BJ40" s="247"/>
      <c r="BK40" s="247"/>
      <c r="BL40" s="247"/>
      <c r="BM40" s="247"/>
      <c r="BN40" s="247"/>
      <c r="BO40" s="260"/>
      <c r="BP40" s="260"/>
      <c r="BQ40" s="257">
        <v>34</v>
      </c>
      <c r="BR40" s="258"/>
      <c r="BS40" s="805"/>
      <c r="BT40" s="806"/>
      <c r="BU40" s="806"/>
      <c r="BV40" s="806"/>
      <c r="BW40" s="806"/>
      <c r="BX40" s="806"/>
      <c r="BY40" s="806"/>
      <c r="BZ40" s="806"/>
      <c r="CA40" s="806"/>
      <c r="CB40" s="806"/>
      <c r="CC40" s="806"/>
      <c r="CD40" s="806"/>
      <c r="CE40" s="806"/>
      <c r="CF40" s="806"/>
      <c r="CG40" s="80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21"/>
      <c r="DW40" s="822"/>
      <c r="DX40" s="822"/>
      <c r="DY40" s="822"/>
      <c r="DZ40" s="823"/>
      <c r="EA40" s="241"/>
    </row>
    <row r="41" spans="1:131" s="242" customFormat="1" ht="26.25" customHeight="1" x14ac:dyDescent="0.15">
      <c r="A41" s="256">
        <v>14</v>
      </c>
      <c r="B41" s="792"/>
      <c r="C41" s="793"/>
      <c r="D41" s="793"/>
      <c r="E41" s="793"/>
      <c r="F41" s="793"/>
      <c r="G41" s="793"/>
      <c r="H41" s="793"/>
      <c r="I41" s="793"/>
      <c r="J41" s="793"/>
      <c r="K41" s="793"/>
      <c r="L41" s="793"/>
      <c r="M41" s="793"/>
      <c r="N41" s="793"/>
      <c r="O41" s="793"/>
      <c r="P41" s="794"/>
      <c r="Q41" s="795"/>
      <c r="R41" s="796"/>
      <c r="S41" s="796"/>
      <c r="T41" s="796"/>
      <c r="U41" s="796"/>
      <c r="V41" s="796"/>
      <c r="W41" s="796"/>
      <c r="X41" s="796"/>
      <c r="Y41" s="796"/>
      <c r="Z41" s="796"/>
      <c r="AA41" s="796"/>
      <c r="AB41" s="796"/>
      <c r="AC41" s="796"/>
      <c r="AD41" s="796"/>
      <c r="AE41" s="797"/>
      <c r="AF41" s="798"/>
      <c r="AG41" s="799"/>
      <c r="AH41" s="799"/>
      <c r="AI41" s="799"/>
      <c r="AJ41" s="800"/>
      <c r="AK41" s="866"/>
      <c r="AL41" s="867"/>
      <c r="AM41" s="867"/>
      <c r="AN41" s="867"/>
      <c r="AO41" s="867"/>
      <c r="AP41" s="867"/>
      <c r="AQ41" s="867"/>
      <c r="AR41" s="867"/>
      <c r="AS41" s="867"/>
      <c r="AT41" s="867"/>
      <c r="AU41" s="867"/>
      <c r="AV41" s="867"/>
      <c r="AW41" s="867"/>
      <c r="AX41" s="867"/>
      <c r="AY41" s="867"/>
      <c r="AZ41" s="868"/>
      <c r="BA41" s="868"/>
      <c r="BB41" s="868"/>
      <c r="BC41" s="868"/>
      <c r="BD41" s="868"/>
      <c r="BE41" s="864"/>
      <c r="BF41" s="864"/>
      <c r="BG41" s="864"/>
      <c r="BH41" s="864"/>
      <c r="BI41" s="865"/>
      <c r="BJ41" s="247"/>
      <c r="BK41" s="247"/>
      <c r="BL41" s="247"/>
      <c r="BM41" s="247"/>
      <c r="BN41" s="247"/>
      <c r="BO41" s="260"/>
      <c r="BP41" s="260"/>
      <c r="BQ41" s="257">
        <v>35</v>
      </c>
      <c r="BR41" s="258"/>
      <c r="BS41" s="805"/>
      <c r="BT41" s="806"/>
      <c r="BU41" s="806"/>
      <c r="BV41" s="806"/>
      <c r="BW41" s="806"/>
      <c r="BX41" s="806"/>
      <c r="BY41" s="806"/>
      <c r="BZ41" s="806"/>
      <c r="CA41" s="806"/>
      <c r="CB41" s="806"/>
      <c r="CC41" s="806"/>
      <c r="CD41" s="806"/>
      <c r="CE41" s="806"/>
      <c r="CF41" s="806"/>
      <c r="CG41" s="80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21"/>
      <c r="DW41" s="822"/>
      <c r="DX41" s="822"/>
      <c r="DY41" s="822"/>
      <c r="DZ41" s="823"/>
      <c r="EA41" s="241"/>
    </row>
    <row r="42" spans="1:131" s="242" customFormat="1" ht="26.25" customHeight="1" x14ac:dyDescent="0.15">
      <c r="A42" s="256">
        <v>15</v>
      </c>
      <c r="B42" s="792"/>
      <c r="C42" s="793"/>
      <c r="D42" s="793"/>
      <c r="E42" s="793"/>
      <c r="F42" s="793"/>
      <c r="G42" s="793"/>
      <c r="H42" s="793"/>
      <c r="I42" s="793"/>
      <c r="J42" s="793"/>
      <c r="K42" s="793"/>
      <c r="L42" s="793"/>
      <c r="M42" s="793"/>
      <c r="N42" s="793"/>
      <c r="O42" s="793"/>
      <c r="P42" s="794"/>
      <c r="Q42" s="795"/>
      <c r="R42" s="796"/>
      <c r="S42" s="796"/>
      <c r="T42" s="796"/>
      <c r="U42" s="796"/>
      <c r="V42" s="796"/>
      <c r="W42" s="796"/>
      <c r="X42" s="796"/>
      <c r="Y42" s="796"/>
      <c r="Z42" s="796"/>
      <c r="AA42" s="796"/>
      <c r="AB42" s="796"/>
      <c r="AC42" s="796"/>
      <c r="AD42" s="796"/>
      <c r="AE42" s="797"/>
      <c r="AF42" s="798"/>
      <c r="AG42" s="799"/>
      <c r="AH42" s="799"/>
      <c r="AI42" s="799"/>
      <c r="AJ42" s="800"/>
      <c r="AK42" s="866"/>
      <c r="AL42" s="867"/>
      <c r="AM42" s="867"/>
      <c r="AN42" s="867"/>
      <c r="AO42" s="867"/>
      <c r="AP42" s="867"/>
      <c r="AQ42" s="867"/>
      <c r="AR42" s="867"/>
      <c r="AS42" s="867"/>
      <c r="AT42" s="867"/>
      <c r="AU42" s="867"/>
      <c r="AV42" s="867"/>
      <c r="AW42" s="867"/>
      <c r="AX42" s="867"/>
      <c r="AY42" s="867"/>
      <c r="AZ42" s="868"/>
      <c r="BA42" s="868"/>
      <c r="BB42" s="868"/>
      <c r="BC42" s="868"/>
      <c r="BD42" s="868"/>
      <c r="BE42" s="864"/>
      <c r="BF42" s="864"/>
      <c r="BG42" s="864"/>
      <c r="BH42" s="864"/>
      <c r="BI42" s="865"/>
      <c r="BJ42" s="247"/>
      <c r="BK42" s="247"/>
      <c r="BL42" s="247"/>
      <c r="BM42" s="247"/>
      <c r="BN42" s="247"/>
      <c r="BO42" s="260"/>
      <c r="BP42" s="260"/>
      <c r="BQ42" s="257">
        <v>36</v>
      </c>
      <c r="BR42" s="258"/>
      <c r="BS42" s="805"/>
      <c r="BT42" s="806"/>
      <c r="BU42" s="806"/>
      <c r="BV42" s="806"/>
      <c r="BW42" s="806"/>
      <c r="BX42" s="806"/>
      <c r="BY42" s="806"/>
      <c r="BZ42" s="806"/>
      <c r="CA42" s="806"/>
      <c r="CB42" s="806"/>
      <c r="CC42" s="806"/>
      <c r="CD42" s="806"/>
      <c r="CE42" s="806"/>
      <c r="CF42" s="806"/>
      <c r="CG42" s="80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21"/>
      <c r="DW42" s="822"/>
      <c r="DX42" s="822"/>
      <c r="DY42" s="822"/>
      <c r="DZ42" s="823"/>
      <c r="EA42" s="241"/>
    </row>
    <row r="43" spans="1:131" s="242" customFormat="1" ht="26.25" customHeight="1" x14ac:dyDescent="0.15">
      <c r="A43" s="256">
        <v>16</v>
      </c>
      <c r="B43" s="792"/>
      <c r="C43" s="793"/>
      <c r="D43" s="793"/>
      <c r="E43" s="793"/>
      <c r="F43" s="793"/>
      <c r="G43" s="793"/>
      <c r="H43" s="793"/>
      <c r="I43" s="793"/>
      <c r="J43" s="793"/>
      <c r="K43" s="793"/>
      <c r="L43" s="793"/>
      <c r="M43" s="793"/>
      <c r="N43" s="793"/>
      <c r="O43" s="793"/>
      <c r="P43" s="794"/>
      <c r="Q43" s="795"/>
      <c r="R43" s="796"/>
      <c r="S43" s="796"/>
      <c r="T43" s="796"/>
      <c r="U43" s="796"/>
      <c r="V43" s="796"/>
      <c r="W43" s="796"/>
      <c r="X43" s="796"/>
      <c r="Y43" s="796"/>
      <c r="Z43" s="796"/>
      <c r="AA43" s="796"/>
      <c r="AB43" s="796"/>
      <c r="AC43" s="796"/>
      <c r="AD43" s="796"/>
      <c r="AE43" s="797"/>
      <c r="AF43" s="798"/>
      <c r="AG43" s="799"/>
      <c r="AH43" s="799"/>
      <c r="AI43" s="799"/>
      <c r="AJ43" s="800"/>
      <c r="AK43" s="866"/>
      <c r="AL43" s="867"/>
      <c r="AM43" s="867"/>
      <c r="AN43" s="867"/>
      <c r="AO43" s="867"/>
      <c r="AP43" s="867"/>
      <c r="AQ43" s="867"/>
      <c r="AR43" s="867"/>
      <c r="AS43" s="867"/>
      <c r="AT43" s="867"/>
      <c r="AU43" s="867"/>
      <c r="AV43" s="867"/>
      <c r="AW43" s="867"/>
      <c r="AX43" s="867"/>
      <c r="AY43" s="867"/>
      <c r="AZ43" s="868"/>
      <c r="BA43" s="868"/>
      <c r="BB43" s="868"/>
      <c r="BC43" s="868"/>
      <c r="BD43" s="868"/>
      <c r="BE43" s="864"/>
      <c r="BF43" s="864"/>
      <c r="BG43" s="864"/>
      <c r="BH43" s="864"/>
      <c r="BI43" s="865"/>
      <c r="BJ43" s="247"/>
      <c r="BK43" s="247"/>
      <c r="BL43" s="247"/>
      <c r="BM43" s="247"/>
      <c r="BN43" s="247"/>
      <c r="BO43" s="260"/>
      <c r="BP43" s="260"/>
      <c r="BQ43" s="257">
        <v>37</v>
      </c>
      <c r="BR43" s="258"/>
      <c r="BS43" s="805"/>
      <c r="BT43" s="806"/>
      <c r="BU43" s="806"/>
      <c r="BV43" s="806"/>
      <c r="BW43" s="806"/>
      <c r="BX43" s="806"/>
      <c r="BY43" s="806"/>
      <c r="BZ43" s="806"/>
      <c r="CA43" s="806"/>
      <c r="CB43" s="806"/>
      <c r="CC43" s="806"/>
      <c r="CD43" s="806"/>
      <c r="CE43" s="806"/>
      <c r="CF43" s="806"/>
      <c r="CG43" s="80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21"/>
      <c r="DW43" s="822"/>
      <c r="DX43" s="822"/>
      <c r="DY43" s="822"/>
      <c r="DZ43" s="823"/>
      <c r="EA43" s="241"/>
    </row>
    <row r="44" spans="1:131" s="242" customFormat="1" ht="26.25" customHeight="1" x14ac:dyDescent="0.15">
      <c r="A44" s="256">
        <v>17</v>
      </c>
      <c r="B44" s="792"/>
      <c r="C44" s="793"/>
      <c r="D44" s="793"/>
      <c r="E44" s="793"/>
      <c r="F44" s="793"/>
      <c r="G44" s="793"/>
      <c r="H44" s="793"/>
      <c r="I44" s="793"/>
      <c r="J44" s="793"/>
      <c r="K44" s="793"/>
      <c r="L44" s="793"/>
      <c r="M44" s="793"/>
      <c r="N44" s="793"/>
      <c r="O44" s="793"/>
      <c r="P44" s="794"/>
      <c r="Q44" s="795"/>
      <c r="R44" s="796"/>
      <c r="S44" s="796"/>
      <c r="T44" s="796"/>
      <c r="U44" s="796"/>
      <c r="V44" s="796"/>
      <c r="W44" s="796"/>
      <c r="X44" s="796"/>
      <c r="Y44" s="796"/>
      <c r="Z44" s="796"/>
      <c r="AA44" s="796"/>
      <c r="AB44" s="796"/>
      <c r="AC44" s="796"/>
      <c r="AD44" s="796"/>
      <c r="AE44" s="797"/>
      <c r="AF44" s="798"/>
      <c r="AG44" s="799"/>
      <c r="AH44" s="799"/>
      <c r="AI44" s="799"/>
      <c r="AJ44" s="800"/>
      <c r="AK44" s="866"/>
      <c r="AL44" s="867"/>
      <c r="AM44" s="867"/>
      <c r="AN44" s="867"/>
      <c r="AO44" s="867"/>
      <c r="AP44" s="867"/>
      <c r="AQ44" s="867"/>
      <c r="AR44" s="867"/>
      <c r="AS44" s="867"/>
      <c r="AT44" s="867"/>
      <c r="AU44" s="867"/>
      <c r="AV44" s="867"/>
      <c r="AW44" s="867"/>
      <c r="AX44" s="867"/>
      <c r="AY44" s="867"/>
      <c r="AZ44" s="868"/>
      <c r="BA44" s="868"/>
      <c r="BB44" s="868"/>
      <c r="BC44" s="868"/>
      <c r="BD44" s="868"/>
      <c r="BE44" s="864"/>
      <c r="BF44" s="864"/>
      <c r="BG44" s="864"/>
      <c r="BH44" s="864"/>
      <c r="BI44" s="865"/>
      <c r="BJ44" s="247"/>
      <c r="BK44" s="247"/>
      <c r="BL44" s="247"/>
      <c r="BM44" s="247"/>
      <c r="BN44" s="247"/>
      <c r="BO44" s="260"/>
      <c r="BP44" s="260"/>
      <c r="BQ44" s="257">
        <v>38</v>
      </c>
      <c r="BR44" s="258"/>
      <c r="BS44" s="805"/>
      <c r="BT44" s="806"/>
      <c r="BU44" s="806"/>
      <c r="BV44" s="806"/>
      <c r="BW44" s="806"/>
      <c r="BX44" s="806"/>
      <c r="BY44" s="806"/>
      <c r="BZ44" s="806"/>
      <c r="CA44" s="806"/>
      <c r="CB44" s="806"/>
      <c r="CC44" s="806"/>
      <c r="CD44" s="806"/>
      <c r="CE44" s="806"/>
      <c r="CF44" s="806"/>
      <c r="CG44" s="80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21"/>
      <c r="DW44" s="822"/>
      <c r="DX44" s="822"/>
      <c r="DY44" s="822"/>
      <c r="DZ44" s="823"/>
      <c r="EA44" s="241"/>
    </row>
    <row r="45" spans="1:131" s="242" customFormat="1" ht="26.25" customHeight="1" x14ac:dyDescent="0.15">
      <c r="A45" s="256">
        <v>18</v>
      </c>
      <c r="B45" s="792"/>
      <c r="C45" s="793"/>
      <c r="D45" s="793"/>
      <c r="E45" s="793"/>
      <c r="F45" s="793"/>
      <c r="G45" s="793"/>
      <c r="H45" s="793"/>
      <c r="I45" s="793"/>
      <c r="J45" s="793"/>
      <c r="K45" s="793"/>
      <c r="L45" s="793"/>
      <c r="M45" s="793"/>
      <c r="N45" s="793"/>
      <c r="O45" s="793"/>
      <c r="P45" s="794"/>
      <c r="Q45" s="795"/>
      <c r="R45" s="796"/>
      <c r="S45" s="796"/>
      <c r="T45" s="796"/>
      <c r="U45" s="796"/>
      <c r="V45" s="796"/>
      <c r="W45" s="796"/>
      <c r="X45" s="796"/>
      <c r="Y45" s="796"/>
      <c r="Z45" s="796"/>
      <c r="AA45" s="796"/>
      <c r="AB45" s="796"/>
      <c r="AC45" s="796"/>
      <c r="AD45" s="796"/>
      <c r="AE45" s="797"/>
      <c r="AF45" s="798"/>
      <c r="AG45" s="799"/>
      <c r="AH45" s="799"/>
      <c r="AI45" s="799"/>
      <c r="AJ45" s="800"/>
      <c r="AK45" s="866"/>
      <c r="AL45" s="867"/>
      <c r="AM45" s="867"/>
      <c r="AN45" s="867"/>
      <c r="AO45" s="867"/>
      <c r="AP45" s="867"/>
      <c r="AQ45" s="867"/>
      <c r="AR45" s="867"/>
      <c r="AS45" s="867"/>
      <c r="AT45" s="867"/>
      <c r="AU45" s="867"/>
      <c r="AV45" s="867"/>
      <c r="AW45" s="867"/>
      <c r="AX45" s="867"/>
      <c r="AY45" s="867"/>
      <c r="AZ45" s="868"/>
      <c r="BA45" s="868"/>
      <c r="BB45" s="868"/>
      <c r="BC45" s="868"/>
      <c r="BD45" s="868"/>
      <c r="BE45" s="864"/>
      <c r="BF45" s="864"/>
      <c r="BG45" s="864"/>
      <c r="BH45" s="864"/>
      <c r="BI45" s="865"/>
      <c r="BJ45" s="247"/>
      <c r="BK45" s="247"/>
      <c r="BL45" s="247"/>
      <c r="BM45" s="247"/>
      <c r="BN45" s="247"/>
      <c r="BO45" s="260"/>
      <c r="BP45" s="260"/>
      <c r="BQ45" s="257">
        <v>39</v>
      </c>
      <c r="BR45" s="258"/>
      <c r="BS45" s="805"/>
      <c r="BT45" s="806"/>
      <c r="BU45" s="806"/>
      <c r="BV45" s="806"/>
      <c r="BW45" s="806"/>
      <c r="BX45" s="806"/>
      <c r="BY45" s="806"/>
      <c r="BZ45" s="806"/>
      <c r="CA45" s="806"/>
      <c r="CB45" s="806"/>
      <c r="CC45" s="806"/>
      <c r="CD45" s="806"/>
      <c r="CE45" s="806"/>
      <c r="CF45" s="806"/>
      <c r="CG45" s="80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21"/>
      <c r="DW45" s="822"/>
      <c r="DX45" s="822"/>
      <c r="DY45" s="822"/>
      <c r="DZ45" s="823"/>
      <c r="EA45" s="241"/>
    </row>
    <row r="46" spans="1:131" s="242" customFormat="1" ht="26.25" customHeight="1" x14ac:dyDescent="0.15">
      <c r="A46" s="256">
        <v>19</v>
      </c>
      <c r="B46" s="792"/>
      <c r="C46" s="793"/>
      <c r="D46" s="793"/>
      <c r="E46" s="793"/>
      <c r="F46" s="793"/>
      <c r="G46" s="793"/>
      <c r="H46" s="793"/>
      <c r="I46" s="793"/>
      <c r="J46" s="793"/>
      <c r="K46" s="793"/>
      <c r="L46" s="793"/>
      <c r="M46" s="793"/>
      <c r="N46" s="793"/>
      <c r="O46" s="793"/>
      <c r="P46" s="794"/>
      <c r="Q46" s="795"/>
      <c r="R46" s="796"/>
      <c r="S46" s="796"/>
      <c r="T46" s="796"/>
      <c r="U46" s="796"/>
      <c r="V46" s="796"/>
      <c r="W46" s="796"/>
      <c r="X46" s="796"/>
      <c r="Y46" s="796"/>
      <c r="Z46" s="796"/>
      <c r="AA46" s="796"/>
      <c r="AB46" s="796"/>
      <c r="AC46" s="796"/>
      <c r="AD46" s="796"/>
      <c r="AE46" s="797"/>
      <c r="AF46" s="798"/>
      <c r="AG46" s="799"/>
      <c r="AH46" s="799"/>
      <c r="AI46" s="799"/>
      <c r="AJ46" s="800"/>
      <c r="AK46" s="866"/>
      <c r="AL46" s="867"/>
      <c r="AM46" s="867"/>
      <c r="AN46" s="867"/>
      <c r="AO46" s="867"/>
      <c r="AP46" s="867"/>
      <c r="AQ46" s="867"/>
      <c r="AR46" s="867"/>
      <c r="AS46" s="867"/>
      <c r="AT46" s="867"/>
      <c r="AU46" s="867"/>
      <c r="AV46" s="867"/>
      <c r="AW46" s="867"/>
      <c r="AX46" s="867"/>
      <c r="AY46" s="867"/>
      <c r="AZ46" s="868"/>
      <c r="BA46" s="868"/>
      <c r="BB46" s="868"/>
      <c r="BC46" s="868"/>
      <c r="BD46" s="868"/>
      <c r="BE46" s="864"/>
      <c r="BF46" s="864"/>
      <c r="BG46" s="864"/>
      <c r="BH46" s="864"/>
      <c r="BI46" s="865"/>
      <c r="BJ46" s="247"/>
      <c r="BK46" s="247"/>
      <c r="BL46" s="247"/>
      <c r="BM46" s="247"/>
      <c r="BN46" s="247"/>
      <c r="BO46" s="260"/>
      <c r="BP46" s="260"/>
      <c r="BQ46" s="257">
        <v>40</v>
      </c>
      <c r="BR46" s="258"/>
      <c r="BS46" s="805"/>
      <c r="BT46" s="806"/>
      <c r="BU46" s="806"/>
      <c r="BV46" s="806"/>
      <c r="BW46" s="806"/>
      <c r="BX46" s="806"/>
      <c r="BY46" s="806"/>
      <c r="BZ46" s="806"/>
      <c r="CA46" s="806"/>
      <c r="CB46" s="806"/>
      <c r="CC46" s="806"/>
      <c r="CD46" s="806"/>
      <c r="CE46" s="806"/>
      <c r="CF46" s="806"/>
      <c r="CG46" s="80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21"/>
      <c r="DW46" s="822"/>
      <c r="DX46" s="822"/>
      <c r="DY46" s="822"/>
      <c r="DZ46" s="823"/>
      <c r="EA46" s="241"/>
    </row>
    <row r="47" spans="1:131" s="242" customFormat="1" ht="26.25" customHeight="1" x14ac:dyDescent="0.15">
      <c r="A47" s="256">
        <v>20</v>
      </c>
      <c r="B47" s="792"/>
      <c r="C47" s="793"/>
      <c r="D47" s="793"/>
      <c r="E47" s="793"/>
      <c r="F47" s="793"/>
      <c r="G47" s="793"/>
      <c r="H47" s="793"/>
      <c r="I47" s="793"/>
      <c r="J47" s="793"/>
      <c r="K47" s="793"/>
      <c r="L47" s="793"/>
      <c r="M47" s="793"/>
      <c r="N47" s="793"/>
      <c r="O47" s="793"/>
      <c r="P47" s="794"/>
      <c r="Q47" s="795"/>
      <c r="R47" s="796"/>
      <c r="S47" s="796"/>
      <c r="T47" s="796"/>
      <c r="U47" s="796"/>
      <c r="V47" s="796"/>
      <c r="W47" s="796"/>
      <c r="X47" s="796"/>
      <c r="Y47" s="796"/>
      <c r="Z47" s="796"/>
      <c r="AA47" s="796"/>
      <c r="AB47" s="796"/>
      <c r="AC47" s="796"/>
      <c r="AD47" s="796"/>
      <c r="AE47" s="797"/>
      <c r="AF47" s="798"/>
      <c r="AG47" s="799"/>
      <c r="AH47" s="799"/>
      <c r="AI47" s="799"/>
      <c r="AJ47" s="800"/>
      <c r="AK47" s="866"/>
      <c r="AL47" s="867"/>
      <c r="AM47" s="867"/>
      <c r="AN47" s="867"/>
      <c r="AO47" s="867"/>
      <c r="AP47" s="867"/>
      <c r="AQ47" s="867"/>
      <c r="AR47" s="867"/>
      <c r="AS47" s="867"/>
      <c r="AT47" s="867"/>
      <c r="AU47" s="867"/>
      <c r="AV47" s="867"/>
      <c r="AW47" s="867"/>
      <c r="AX47" s="867"/>
      <c r="AY47" s="867"/>
      <c r="AZ47" s="868"/>
      <c r="BA47" s="868"/>
      <c r="BB47" s="868"/>
      <c r="BC47" s="868"/>
      <c r="BD47" s="868"/>
      <c r="BE47" s="864"/>
      <c r="BF47" s="864"/>
      <c r="BG47" s="864"/>
      <c r="BH47" s="864"/>
      <c r="BI47" s="865"/>
      <c r="BJ47" s="247"/>
      <c r="BK47" s="247"/>
      <c r="BL47" s="247"/>
      <c r="BM47" s="247"/>
      <c r="BN47" s="247"/>
      <c r="BO47" s="260"/>
      <c r="BP47" s="260"/>
      <c r="BQ47" s="257">
        <v>41</v>
      </c>
      <c r="BR47" s="258"/>
      <c r="BS47" s="805"/>
      <c r="BT47" s="806"/>
      <c r="BU47" s="806"/>
      <c r="BV47" s="806"/>
      <c r="BW47" s="806"/>
      <c r="BX47" s="806"/>
      <c r="BY47" s="806"/>
      <c r="BZ47" s="806"/>
      <c r="CA47" s="806"/>
      <c r="CB47" s="806"/>
      <c r="CC47" s="806"/>
      <c r="CD47" s="806"/>
      <c r="CE47" s="806"/>
      <c r="CF47" s="806"/>
      <c r="CG47" s="80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21"/>
      <c r="DW47" s="822"/>
      <c r="DX47" s="822"/>
      <c r="DY47" s="822"/>
      <c r="DZ47" s="823"/>
      <c r="EA47" s="241"/>
    </row>
    <row r="48" spans="1:131" s="242" customFormat="1" ht="26.25" customHeight="1" x14ac:dyDescent="0.15">
      <c r="A48" s="256">
        <v>21</v>
      </c>
      <c r="B48" s="792"/>
      <c r="C48" s="793"/>
      <c r="D48" s="793"/>
      <c r="E48" s="793"/>
      <c r="F48" s="793"/>
      <c r="G48" s="793"/>
      <c r="H48" s="793"/>
      <c r="I48" s="793"/>
      <c r="J48" s="793"/>
      <c r="K48" s="793"/>
      <c r="L48" s="793"/>
      <c r="M48" s="793"/>
      <c r="N48" s="793"/>
      <c r="O48" s="793"/>
      <c r="P48" s="794"/>
      <c r="Q48" s="795"/>
      <c r="R48" s="796"/>
      <c r="S48" s="796"/>
      <c r="T48" s="796"/>
      <c r="U48" s="796"/>
      <c r="V48" s="796"/>
      <c r="W48" s="796"/>
      <c r="X48" s="796"/>
      <c r="Y48" s="796"/>
      <c r="Z48" s="796"/>
      <c r="AA48" s="796"/>
      <c r="AB48" s="796"/>
      <c r="AC48" s="796"/>
      <c r="AD48" s="796"/>
      <c r="AE48" s="797"/>
      <c r="AF48" s="798"/>
      <c r="AG48" s="799"/>
      <c r="AH48" s="799"/>
      <c r="AI48" s="799"/>
      <c r="AJ48" s="800"/>
      <c r="AK48" s="866"/>
      <c r="AL48" s="867"/>
      <c r="AM48" s="867"/>
      <c r="AN48" s="867"/>
      <c r="AO48" s="867"/>
      <c r="AP48" s="867"/>
      <c r="AQ48" s="867"/>
      <c r="AR48" s="867"/>
      <c r="AS48" s="867"/>
      <c r="AT48" s="867"/>
      <c r="AU48" s="867"/>
      <c r="AV48" s="867"/>
      <c r="AW48" s="867"/>
      <c r="AX48" s="867"/>
      <c r="AY48" s="867"/>
      <c r="AZ48" s="868"/>
      <c r="BA48" s="868"/>
      <c r="BB48" s="868"/>
      <c r="BC48" s="868"/>
      <c r="BD48" s="868"/>
      <c r="BE48" s="864"/>
      <c r="BF48" s="864"/>
      <c r="BG48" s="864"/>
      <c r="BH48" s="864"/>
      <c r="BI48" s="865"/>
      <c r="BJ48" s="247"/>
      <c r="BK48" s="247"/>
      <c r="BL48" s="247"/>
      <c r="BM48" s="247"/>
      <c r="BN48" s="247"/>
      <c r="BO48" s="260"/>
      <c r="BP48" s="260"/>
      <c r="BQ48" s="257">
        <v>42</v>
      </c>
      <c r="BR48" s="258"/>
      <c r="BS48" s="805"/>
      <c r="BT48" s="806"/>
      <c r="BU48" s="806"/>
      <c r="BV48" s="806"/>
      <c r="BW48" s="806"/>
      <c r="BX48" s="806"/>
      <c r="BY48" s="806"/>
      <c r="BZ48" s="806"/>
      <c r="CA48" s="806"/>
      <c r="CB48" s="806"/>
      <c r="CC48" s="806"/>
      <c r="CD48" s="806"/>
      <c r="CE48" s="806"/>
      <c r="CF48" s="806"/>
      <c r="CG48" s="80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21"/>
      <c r="DW48" s="822"/>
      <c r="DX48" s="822"/>
      <c r="DY48" s="822"/>
      <c r="DZ48" s="823"/>
      <c r="EA48" s="241"/>
    </row>
    <row r="49" spans="1:131" s="242" customFormat="1" ht="26.25" customHeight="1" x14ac:dyDescent="0.15">
      <c r="A49" s="256">
        <v>22</v>
      </c>
      <c r="B49" s="792"/>
      <c r="C49" s="793"/>
      <c r="D49" s="793"/>
      <c r="E49" s="793"/>
      <c r="F49" s="793"/>
      <c r="G49" s="793"/>
      <c r="H49" s="793"/>
      <c r="I49" s="793"/>
      <c r="J49" s="793"/>
      <c r="K49" s="793"/>
      <c r="L49" s="793"/>
      <c r="M49" s="793"/>
      <c r="N49" s="793"/>
      <c r="O49" s="793"/>
      <c r="P49" s="794"/>
      <c r="Q49" s="795"/>
      <c r="R49" s="796"/>
      <c r="S49" s="796"/>
      <c r="T49" s="796"/>
      <c r="U49" s="796"/>
      <c r="V49" s="796"/>
      <c r="W49" s="796"/>
      <c r="X49" s="796"/>
      <c r="Y49" s="796"/>
      <c r="Z49" s="796"/>
      <c r="AA49" s="796"/>
      <c r="AB49" s="796"/>
      <c r="AC49" s="796"/>
      <c r="AD49" s="796"/>
      <c r="AE49" s="797"/>
      <c r="AF49" s="798"/>
      <c r="AG49" s="799"/>
      <c r="AH49" s="799"/>
      <c r="AI49" s="799"/>
      <c r="AJ49" s="800"/>
      <c r="AK49" s="866"/>
      <c r="AL49" s="867"/>
      <c r="AM49" s="867"/>
      <c r="AN49" s="867"/>
      <c r="AO49" s="867"/>
      <c r="AP49" s="867"/>
      <c r="AQ49" s="867"/>
      <c r="AR49" s="867"/>
      <c r="AS49" s="867"/>
      <c r="AT49" s="867"/>
      <c r="AU49" s="867"/>
      <c r="AV49" s="867"/>
      <c r="AW49" s="867"/>
      <c r="AX49" s="867"/>
      <c r="AY49" s="867"/>
      <c r="AZ49" s="868"/>
      <c r="BA49" s="868"/>
      <c r="BB49" s="868"/>
      <c r="BC49" s="868"/>
      <c r="BD49" s="868"/>
      <c r="BE49" s="864"/>
      <c r="BF49" s="864"/>
      <c r="BG49" s="864"/>
      <c r="BH49" s="864"/>
      <c r="BI49" s="865"/>
      <c r="BJ49" s="247"/>
      <c r="BK49" s="247"/>
      <c r="BL49" s="247"/>
      <c r="BM49" s="247"/>
      <c r="BN49" s="247"/>
      <c r="BO49" s="260"/>
      <c r="BP49" s="260"/>
      <c r="BQ49" s="257">
        <v>43</v>
      </c>
      <c r="BR49" s="258"/>
      <c r="BS49" s="805"/>
      <c r="BT49" s="806"/>
      <c r="BU49" s="806"/>
      <c r="BV49" s="806"/>
      <c r="BW49" s="806"/>
      <c r="BX49" s="806"/>
      <c r="BY49" s="806"/>
      <c r="BZ49" s="806"/>
      <c r="CA49" s="806"/>
      <c r="CB49" s="806"/>
      <c r="CC49" s="806"/>
      <c r="CD49" s="806"/>
      <c r="CE49" s="806"/>
      <c r="CF49" s="806"/>
      <c r="CG49" s="80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21"/>
      <c r="DW49" s="822"/>
      <c r="DX49" s="822"/>
      <c r="DY49" s="822"/>
      <c r="DZ49" s="823"/>
      <c r="EA49" s="241"/>
    </row>
    <row r="50" spans="1:131" s="242" customFormat="1" ht="26.25" customHeight="1" x14ac:dyDescent="0.15">
      <c r="A50" s="256">
        <v>23</v>
      </c>
      <c r="B50" s="792"/>
      <c r="C50" s="793"/>
      <c r="D50" s="793"/>
      <c r="E50" s="793"/>
      <c r="F50" s="793"/>
      <c r="G50" s="793"/>
      <c r="H50" s="793"/>
      <c r="I50" s="793"/>
      <c r="J50" s="793"/>
      <c r="K50" s="793"/>
      <c r="L50" s="793"/>
      <c r="M50" s="793"/>
      <c r="N50" s="793"/>
      <c r="O50" s="793"/>
      <c r="P50" s="794"/>
      <c r="Q50" s="869"/>
      <c r="R50" s="870"/>
      <c r="S50" s="870"/>
      <c r="T50" s="870"/>
      <c r="U50" s="870"/>
      <c r="V50" s="870"/>
      <c r="W50" s="870"/>
      <c r="X50" s="870"/>
      <c r="Y50" s="870"/>
      <c r="Z50" s="870"/>
      <c r="AA50" s="870"/>
      <c r="AB50" s="870"/>
      <c r="AC50" s="870"/>
      <c r="AD50" s="870"/>
      <c r="AE50" s="871"/>
      <c r="AF50" s="798"/>
      <c r="AG50" s="799"/>
      <c r="AH50" s="799"/>
      <c r="AI50" s="799"/>
      <c r="AJ50" s="800"/>
      <c r="AK50" s="872"/>
      <c r="AL50" s="870"/>
      <c r="AM50" s="870"/>
      <c r="AN50" s="870"/>
      <c r="AO50" s="870"/>
      <c r="AP50" s="870"/>
      <c r="AQ50" s="870"/>
      <c r="AR50" s="870"/>
      <c r="AS50" s="870"/>
      <c r="AT50" s="870"/>
      <c r="AU50" s="870"/>
      <c r="AV50" s="870"/>
      <c r="AW50" s="870"/>
      <c r="AX50" s="870"/>
      <c r="AY50" s="870"/>
      <c r="AZ50" s="873"/>
      <c r="BA50" s="873"/>
      <c r="BB50" s="873"/>
      <c r="BC50" s="873"/>
      <c r="BD50" s="873"/>
      <c r="BE50" s="864"/>
      <c r="BF50" s="864"/>
      <c r="BG50" s="864"/>
      <c r="BH50" s="864"/>
      <c r="BI50" s="865"/>
      <c r="BJ50" s="247"/>
      <c r="BK50" s="247"/>
      <c r="BL50" s="247"/>
      <c r="BM50" s="247"/>
      <c r="BN50" s="247"/>
      <c r="BO50" s="260"/>
      <c r="BP50" s="260"/>
      <c r="BQ50" s="257">
        <v>44</v>
      </c>
      <c r="BR50" s="258"/>
      <c r="BS50" s="805"/>
      <c r="BT50" s="806"/>
      <c r="BU50" s="806"/>
      <c r="BV50" s="806"/>
      <c r="BW50" s="806"/>
      <c r="BX50" s="806"/>
      <c r="BY50" s="806"/>
      <c r="BZ50" s="806"/>
      <c r="CA50" s="806"/>
      <c r="CB50" s="806"/>
      <c r="CC50" s="806"/>
      <c r="CD50" s="806"/>
      <c r="CE50" s="806"/>
      <c r="CF50" s="806"/>
      <c r="CG50" s="80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21"/>
      <c r="DW50" s="822"/>
      <c r="DX50" s="822"/>
      <c r="DY50" s="822"/>
      <c r="DZ50" s="823"/>
      <c r="EA50" s="241"/>
    </row>
    <row r="51" spans="1:131" s="242" customFormat="1" ht="26.25" customHeight="1" x14ac:dyDescent="0.15">
      <c r="A51" s="256">
        <v>24</v>
      </c>
      <c r="B51" s="792"/>
      <c r="C51" s="793"/>
      <c r="D51" s="793"/>
      <c r="E51" s="793"/>
      <c r="F51" s="793"/>
      <c r="G51" s="793"/>
      <c r="H51" s="793"/>
      <c r="I51" s="793"/>
      <c r="J51" s="793"/>
      <c r="K51" s="793"/>
      <c r="L51" s="793"/>
      <c r="M51" s="793"/>
      <c r="N51" s="793"/>
      <c r="O51" s="793"/>
      <c r="P51" s="794"/>
      <c r="Q51" s="869"/>
      <c r="R51" s="870"/>
      <c r="S51" s="870"/>
      <c r="T51" s="870"/>
      <c r="U51" s="870"/>
      <c r="V51" s="870"/>
      <c r="W51" s="870"/>
      <c r="X51" s="870"/>
      <c r="Y51" s="870"/>
      <c r="Z51" s="870"/>
      <c r="AA51" s="870"/>
      <c r="AB51" s="870"/>
      <c r="AC51" s="870"/>
      <c r="AD51" s="870"/>
      <c r="AE51" s="871"/>
      <c r="AF51" s="798"/>
      <c r="AG51" s="799"/>
      <c r="AH51" s="799"/>
      <c r="AI51" s="799"/>
      <c r="AJ51" s="800"/>
      <c r="AK51" s="872"/>
      <c r="AL51" s="870"/>
      <c r="AM51" s="870"/>
      <c r="AN51" s="870"/>
      <c r="AO51" s="870"/>
      <c r="AP51" s="870"/>
      <c r="AQ51" s="870"/>
      <c r="AR51" s="870"/>
      <c r="AS51" s="870"/>
      <c r="AT51" s="870"/>
      <c r="AU51" s="870"/>
      <c r="AV51" s="870"/>
      <c r="AW51" s="870"/>
      <c r="AX51" s="870"/>
      <c r="AY51" s="870"/>
      <c r="AZ51" s="873"/>
      <c r="BA51" s="873"/>
      <c r="BB51" s="873"/>
      <c r="BC51" s="873"/>
      <c r="BD51" s="873"/>
      <c r="BE51" s="864"/>
      <c r="BF51" s="864"/>
      <c r="BG51" s="864"/>
      <c r="BH51" s="864"/>
      <c r="BI51" s="865"/>
      <c r="BJ51" s="247"/>
      <c r="BK51" s="247"/>
      <c r="BL51" s="247"/>
      <c r="BM51" s="247"/>
      <c r="BN51" s="247"/>
      <c r="BO51" s="260"/>
      <c r="BP51" s="260"/>
      <c r="BQ51" s="257">
        <v>45</v>
      </c>
      <c r="BR51" s="258"/>
      <c r="BS51" s="805"/>
      <c r="BT51" s="806"/>
      <c r="BU51" s="806"/>
      <c r="BV51" s="806"/>
      <c r="BW51" s="806"/>
      <c r="BX51" s="806"/>
      <c r="BY51" s="806"/>
      <c r="BZ51" s="806"/>
      <c r="CA51" s="806"/>
      <c r="CB51" s="806"/>
      <c r="CC51" s="806"/>
      <c r="CD51" s="806"/>
      <c r="CE51" s="806"/>
      <c r="CF51" s="806"/>
      <c r="CG51" s="80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21"/>
      <c r="DW51" s="822"/>
      <c r="DX51" s="822"/>
      <c r="DY51" s="822"/>
      <c r="DZ51" s="823"/>
      <c r="EA51" s="241"/>
    </row>
    <row r="52" spans="1:131" s="242" customFormat="1" ht="26.25" customHeight="1" x14ac:dyDescent="0.15">
      <c r="A52" s="256">
        <v>25</v>
      </c>
      <c r="B52" s="792"/>
      <c r="C52" s="793"/>
      <c r="D52" s="793"/>
      <c r="E52" s="793"/>
      <c r="F52" s="793"/>
      <c r="G52" s="793"/>
      <c r="H52" s="793"/>
      <c r="I52" s="793"/>
      <c r="J52" s="793"/>
      <c r="K52" s="793"/>
      <c r="L52" s="793"/>
      <c r="M52" s="793"/>
      <c r="N52" s="793"/>
      <c r="O52" s="793"/>
      <c r="P52" s="794"/>
      <c r="Q52" s="869"/>
      <c r="R52" s="870"/>
      <c r="S52" s="870"/>
      <c r="T52" s="870"/>
      <c r="U52" s="870"/>
      <c r="V52" s="870"/>
      <c r="W52" s="870"/>
      <c r="X52" s="870"/>
      <c r="Y52" s="870"/>
      <c r="Z52" s="870"/>
      <c r="AA52" s="870"/>
      <c r="AB52" s="870"/>
      <c r="AC52" s="870"/>
      <c r="AD52" s="870"/>
      <c r="AE52" s="871"/>
      <c r="AF52" s="798"/>
      <c r="AG52" s="799"/>
      <c r="AH52" s="799"/>
      <c r="AI52" s="799"/>
      <c r="AJ52" s="800"/>
      <c r="AK52" s="872"/>
      <c r="AL52" s="870"/>
      <c r="AM52" s="870"/>
      <c r="AN52" s="870"/>
      <c r="AO52" s="870"/>
      <c r="AP52" s="870"/>
      <c r="AQ52" s="870"/>
      <c r="AR52" s="870"/>
      <c r="AS52" s="870"/>
      <c r="AT52" s="870"/>
      <c r="AU52" s="870"/>
      <c r="AV52" s="870"/>
      <c r="AW52" s="870"/>
      <c r="AX52" s="870"/>
      <c r="AY52" s="870"/>
      <c r="AZ52" s="873"/>
      <c r="BA52" s="873"/>
      <c r="BB52" s="873"/>
      <c r="BC52" s="873"/>
      <c r="BD52" s="873"/>
      <c r="BE52" s="864"/>
      <c r="BF52" s="864"/>
      <c r="BG52" s="864"/>
      <c r="BH52" s="864"/>
      <c r="BI52" s="865"/>
      <c r="BJ52" s="247"/>
      <c r="BK52" s="247"/>
      <c r="BL52" s="247"/>
      <c r="BM52" s="247"/>
      <c r="BN52" s="247"/>
      <c r="BO52" s="260"/>
      <c r="BP52" s="260"/>
      <c r="BQ52" s="257">
        <v>46</v>
      </c>
      <c r="BR52" s="258"/>
      <c r="BS52" s="805"/>
      <c r="BT52" s="806"/>
      <c r="BU52" s="806"/>
      <c r="BV52" s="806"/>
      <c r="BW52" s="806"/>
      <c r="BX52" s="806"/>
      <c r="BY52" s="806"/>
      <c r="BZ52" s="806"/>
      <c r="CA52" s="806"/>
      <c r="CB52" s="806"/>
      <c r="CC52" s="806"/>
      <c r="CD52" s="806"/>
      <c r="CE52" s="806"/>
      <c r="CF52" s="806"/>
      <c r="CG52" s="80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21"/>
      <c r="DW52" s="822"/>
      <c r="DX52" s="822"/>
      <c r="DY52" s="822"/>
      <c r="DZ52" s="823"/>
      <c r="EA52" s="241"/>
    </row>
    <row r="53" spans="1:131" s="242" customFormat="1" ht="26.25" customHeight="1" x14ac:dyDescent="0.15">
      <c r="A53" s="256">
        <v>26</v>
      </c>
      <c r="B53" s="792"/>
      <c r="C53" s="793"/>
      <c r="D53" s="793"/>
      <c r="E53" s="793"/>
      <c r="F53" s="793"/>
      <c r="G53" s="793"/>
      <c r="H53" s="793"/>
      <c r="I53" s="793"/>
      <c r="J53" s="793"/>
      <c r="K53" s="793"/>
      <c r="L53" s="793"/>
      <c r="M53" s="793"/>
      <c r="N53" s="793"/>
      <c r="O53" s="793"/>
      <c r="P53" s="794"/>
      <c r="Q53" s="869"/>
      <c r="R53" s="870"/>
      <c r="S53" s="870"/>
      <c r="T53" s="870"/>
      <c r="U53" s="870"/>
      <c r="V53" s="870"/>
      <c r="W53" s="870"/>
      <c r="X53" s="870"/>
      <c r="Y53" s="870"/>
      <c r="Z53" s="870"/>
      <c r="AA53" s="870"/>
      <c r="AB53" s="870"/>
      <c r="AC53" s="870"/>
      <c r="AD53" s="870"/>
      <c r="AE53" s="871"/>
      <c r="AF53" s="798"/>
      <c r="AG53" s="799"/>
      <c r="AH53" s="799"/>
      <c r="AI53" s="799"/>
      <c r="AJ53" s="800"/>
      <c r="AK53" s="872"/>
      <c r="AL53" s="870"/>
      <c r="AM53" s="870"/>
      <c r="AN53" s="870"/>
      <c r="AO53" s="870"/>
      <c r="AP53" s="870"/>
      <c r="AQ53" s="870"/>
      <c r="AR53" s="870"/>
      <c r="AS53" s="870"/>
      <c r="AT53" s="870"/>
      <c r="AU53" s="870"/>
      <c r="AV53" s="870"/>
      <c r="AW53" s="870"/>
      <c r="AX53" s="870"/>
      <c r="AY53" s="870"/>
      <c r="AZ53" s="873"/>
      <c r="BA53" s="873"/>
      <c r="BB53" s="873"/>
      <c r="BC53" s="873"/>
      <c r="BD53" s="873"/>
      <c r="BE53" s="864"/>
      <c r="BF53" s="864"/>
      <c r="BG53" s="864"/>
      <c r="BH53" s="864"/>
      <c r="BI53" s="865"/>
      <c r="BJ53" s="247"/>
      <c r="BK53" s="247"/>
      <c r="BL53" s="247"/>
      <c r="BM53" s="247"/>
      <c r="BN53" s="247"/>
      <c r="BO53" s="260"/>
      <c r="BP53" s="260"/>
      <c r="BQ53" s="257">
        <v>47</v>
      </c>
      <c r="BR53" s="258"/>
      <c r="BS53" s="805"/>
      <c r="BT53" s="806"/>
      <c r="BU53" s="806"/>
      <c r="BV53" s="806"/>
      <c r="BW53" s="806"/>
      <c r="BX53" s="806"/>
      <c r="BY53" s="806"/>
      <c r="BZ53" s="806"/>
      <c r="CA53" s="806"/>
      <c r="CB53" s="806"/>
      <c r="CC53" s="806"/>
      <c r="CD53" s="806"/>
      <c r="CE53" s="806"/>
      <c r="CF53" s="806"/>
      <c r="CG53" s="80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21"/>
      <c r="DW53" s="822"/>
      <c r="DX53" s="822"/>
      <c r="DY53" s="822"/>
      <c r="DZ53" s="823"/>
      <c r="EA53" s="241"/>
    </row>
    <row r="54" spans="1:131" s="242" customFormat="1" ht="26.25" customHeight="1" x14ac:dyDescent="0.15">
      <c r="A54" s="256">
        <v>27</v>
      </c>
      <c r="B54" s="792"/>
      <c r="C54" s="793"/>
      <c r="D54" s="793"/>
      <c r="E54" s="793"/>
      <c r="F54" s="793"/>
      <c r="G54" s="793"/>
      <c r="H54" s="793"/>
      <c r="I54" s="793"/>
      <c r="J54" s="793"/>
      <c r="K54" s="793"/>
      <c r="L54" s="793"/>
      <c r="M54" s="793"/>
      <c r="N54" s="793"/>
      <c r="O54" s="793"/>
      <c r="P54" s="794"/>
      <c r="Q54" s="869"/>
      <c r="R54" s="870"/>
      <c r="S54" s="870"/>
      <c r="T54" s="870"/>
      <c r="U54" s="870"/>
      <c r="V54" s="870"/>
      <c r="W54" s="870"/>
      <c r="X54" s="870"/>
      <c r="Y54" s="870"/>
      <c r="Z54" s="870"/>
      <c r="AA54" s="870"/>
      <c r="AB54" s="870"/>
      <c r="AC54" s="870"/>
      <c r="AD54" s="870"/>
      <c r="AE54" s="871"/>
      <c r="AF54" s="798"/>
      <c r="AG54" s="799"/>
      <c r="AH54" s="799"/>
      <c r="AI54" s="799"/>
      <c r="AJ54" s="800"/>
      <c r="AK54" s="872"/>
      <c r="AL54" s="870"/>
      <c r="AM54" s="870"/>
      <c r="AN54" s="870"/>
      <c r="AO54" s="870"/>
      <c r="AP54" s="870"/>
      <c r="AQ54" s="870"/>
      <c r="AR54" s="870"/>
      <c r="AS54" s="870"/>
      <c r="AT54" s="870"/>
      <c r="AU54" s="870"/>
      <c r="AV54" s="870"/>
      <c r="AW54" s="870"/>
      <c r="AX54" s="870"/>
      <c r="AY54" s="870"/>
      <c r="AZ54" s="873"/>
      <c r="BA54" s="873"/>
      <c r="BB54" s="873"/>
      <c r="BC54" s="873"/>
      <c r="BD54" s="873"/>
      <c r="BE54" s="864"/>
      <c r="BF54" s="864"/>
      <c r="BG54" s="864"/>
      <c r="BH54" s="864"/>
      <c r="BI54" s="865"/>
      <c r="BJ54" s="247"/>
      <c r="BK54" s="247"/>
      <c r="BL54" s="247"/>
      <c r="BM54" s="247"/>
      <c r="BN54" s="247"/>
      <c r="BO54" s="260"/>
      <c r="BP54" s="260"/>
      <c r="BQ54" s="257">
        <v>48</v>
      </c>
      <c r="BR54" s="258"/>
      <c r="BS54" s="805"/>
      <c r="BT54" s="806"/>
      <c r="BU54" s="806"/>
      <c r="BV54" s="806"/>
      <c r="BW54" s="806"/>
      <c r="BX54" s="806"/>
      <c r="BY54" s="806"/>
      <c r="BZ54" s="806"/>
      <c r="CA54" s="806"/>
      <c r="CB54" s="806"/>
      <c r="CC54" s="806"/>
      <c r="CD54" s="806"/>
      <c r="CE54" s="806"/>
      <c r="CF54" s="806"/>
      <c r="CG54" s="80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21"/>
      <c r="DW54" s="822"/>
      <c r="DX54" s="822"/>
      <c r="DY54" s="822"/>
      <c r="DZ54" s="823"/>
      <c r="EA54" s="241"/>
    </row>
    <row r="55" spans="1:131" s="242" customFormat="1" ht="26.25" customHeight="1" x14ac:dyDescent="0.15">
      <c r="A55" s="256">
        <v>28</v>
      </c>
      <c r="B55" s="792"/>
      <c r="C55" s="793"/>
      <c r="D55" s="793"/>
      <c r="E55" s="793"/>
      <c r="F55" s="793"/>
      <c r="G55" s="793"/>
      <c r="H55" s="793"/>
      <c r="I55" s="793"/>
      <c r="J55" s="793"/>
      <c r="K55" s="793"/>
      <c r="L55" s="793"/>
      <c r="M55" s="793"/>
      <c r="N55" s="793"/>
      <c r="O55" s="793"/>
      <c r="P55" s="794"/>
      <c r="Q55" s="869"/>
      <c r="R55" s="870"/>
      <c r="S55" s="870"/>
      <c r="T55" s="870"/>
      <c r="U55" s="870"/>
      <c r="V55" s="870"/>
      <c r="W55" s="870"/>
      <c r="X55" s="870"/>
      <c r="Y55" s="870"/>
      <c r="Z55" s="870"/>
      <c r="AA55" s="870"/>
      <c r="AB55" s="870"/>
      <c r="AC55" s="870"/>
      <c r="AD55" s="870"/>
      <c r="AE55" s="871"/>
      <c r="AF55" s="798"/>
      <c r="AG55" s="799"/>
      <c r="AH55" s="799"/>
      <c r="AI55" s="799"/>
      <c r="AJ55" s="800"/>
      <c r="AK55" s="872"/>
      <c r="AL55" s="870"/>
      <c r="AM55" s="870"/>
      <c r="AN55" s="870"/>
      <c r="AO55" s="870"/>
      <c r="AP55" s="870"/>
      <c r="AQ55" s="870"/>
      <c r="AR55" s="870"/>
      <c r="AS55" s="870"/>
      <c r="AT55" s="870"/>
      <c r="AU55" s="870"/>
      <c r="AV55" s="870"/>
      <c r="AW55" s="870"/>
      <c r="AX55" s="870"/>
      <c r="AY55" s="870"/>
      <c r="AZ55" s="873"/>
      <c r="BA55" s="873"/>
      <c r="BB55" s="873"/>
      <c r="BC55" s="873"/>
      <c r="BD55" s="873"/>
      <c r="BE55" s="864"/>
      <c r="BF55" s="864"/>
      <c r="BG55" s="864"/>
      <c r="BH55" s="864"/>
      <c r="BI55" s="865"/>
      <c r="BJ55" s="247"/>
      <c r="BK55" s="247"/>
      <c r="BL55" s="247"/>
      <c r="BM55" s="247"/>
      <c r="BN55" s="247"/>
      <c r="BO55" s="260"/>
      <c r="BP55" s="260"/>
      <c r="BQ55" s="257">
        <v>49</v>
      </c>
      <c r="BR55" s="258"/>
      <c r="BS55" s="805"/>
      <c r="BT55" s="806"/>
      <c r="BU55" s="806"/>
      <c r="BV55" s="806"/>
      <c r="BW55" s="806"/>
      <c r="BX55" s="806"/>
      <c r="BY55" s="806"/>
      <c r="BZ55" s="806"/>
      <c r="CA55" s="806"/>
      <c r="CB55" s="806"/>
      <c r="CC55" s="806"/>
      <c r="CD55" s="806"/>
      <c r="CE55" s="806"/>
      <c r="CF55" s="806"/>
      <c r="CG55" s="80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21"/>
      <c r="DW55" s="822"/>
      <c r="DX55" s="822"/>
      <c r="DY55" s="822"/>
      <c r="DZ55" s="823"/>
      <c r="EA55" s="241"/>
    </row>
    <row r="56" spans="1:131" s="242" customFormat="1" ht="26.25" customHeight="1" x14ac:dyDescent="0.15">
      <c r="A56" s="256">
        <v>29</v>
      </c>
      <c r="B56" s="792"/>
      <c r="C56" s="793"/>
      <c r="D56" s="793"/>
      <c r="E56" s="793"/>
      <c r="F56" s="793"/>
      <c r="G56" s="793"/>
      <c r="H56" s="793"/>
      <c r="I56" s="793"/>
      <c r="J56" s="793"/>
      <c r="K56" s="793"/>
      <c r="L56" s="793"/>
      <c r="M56" s="793"/>
      <c r="N56" s="793"/>
      <c r="O56" s="793"/>
      <c r="P56" s="794"/>
      <c r="Q56" s="869"/>
      <c r="R56" s="870"/>
      <c r="S56" s="870"/>
      <c r="T56" s="870"/>
      <c r="U56" s="870"/>
      <c r="V56" s="870"/>
      <c r="W56" s="870"/>
      <c r="X56" s="870"/>
      <c r="Y56" s="870"/>
      <c r="Z56" s="870"/>
      <c r="AA56" s="870"/>
      <c r="AB56" s="870"/>
      <c r="AC56" s="870"/>
      <c r="AD56" s="870"/>
      <c r="AE56" s="871"/>
      <c r="AF56" s="798"/>
      <c r="AG56" s="799"/>
      <c r="AH56" s="799"/>
      <c r="AI56" s="799"/>
      <c r="AJ56" s="800"/>
      <c r="AK56" s="872"/>
      <c r="AL56" s="870"/>
      <c r="AM56" s="870"/>
      <c r="AN56" s="870"/>
      <c r="AO56" s="870"/>
      <c r="AP56" s="870"/>
      <c r="AQ56" s="870"/>
      <c r="AR56" s="870"/>
      <c r="AS56" s="870"/>
      <c r="AT56" s="870"/>
      <c r="AU56" s="870"/>
      <c r="AV56" s="870"/>
      <c r="AW56" s="870"/>
      <c r="AX56" s="870"/>
      <c r="AY56" s="870"/>
      <c r="AZ56" s="873"/>
      <c r="BA56" s="873"/>
      <c r="BB56" s="873"/>
      <c r="BC56" s="873"/>
      <c r="BD56" s="873"/>
      <c r="BE56" s="864"/>
      <c r="BF56" s="864"/>
      <c r="BG56" s="864"/>
      <c r="BH56" s="864"/>
      <c r="BI56" s="865"/>
      <c r="BJ56" s="247"/>
      <c r="BK56" s="247"/>
      <c r="BL56" s="247"/>
      <c r="BM56" s="247"/>
      <c r="BN56" s="247"/>
      <c r="BO56" s="260"/>
      <c r="BP56" s="260"/>
      <c r="BQ56" s="257">
        <v>50</v>
      </c>
      <c r="BR56" s="258"/>
      <c r="BS56" s="805"/>
      <c r="BT56" s="806"/>
      <c r="BU56" s="806"/>
      <c r="BV56" s="806"/>
      <c r="BW56" s="806"/>
      <c r="BX56" s="806"/>
      <c r="BY56" s="806"/>
      <c r="BZ56" s="806"/>
      <c r="CA56" s="806"/>
      <c r="CB56" s="806"/>
      <c r="CC56" s="806"/>
      <c r="CD56" s="806"/>
      <c r="CE56" s="806"/>
      <c r="CF56" s="806"/>
      <c r="CG56" s="80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21"/>
      <c r="DW56" s="822"/>
      <c r="DX56" s="822"/>
      <c r="DY56" s="822"/>
      <c r="DZ56" s="823"/>
      <c r="EA56" s="241"/>
    </row>
    <row r="57" spans="1:131" s="242" customFormat="1" ht="26.25" customHeight="1" x14ac:dyDescent="0.15">
      <c r="A57" s="256">
        <v>30</v>
      </c>
      <c r="B57" s="792"/>
      <c r="C57" s="793"/>
      <c r="D57" s="793"/>
      <c r="E57" s="793"/>
      <c r="F57" s="793"/>
      <c r="G57" s="793"/>
      <c r="H57" s="793"/>
      <c r="I57" s="793"/>
      <c r="J57" s="793"/>
      <c r="K57" s="793"/>
      <c r="L57" s="793"/>
      <c r="M57" s="793"/>
      <c r="N57" s="793"/>
      <c r="O57" s="793"/>
      <c r="P57" s="794"/>
      <c r="Q57" s="869"/>
      <c r="R57" s="870"/>
      <c r="S57" s="870"/>
      <c r="T57" s="870"/>
      <c r="U57" s="870"/>
      <c r="V57" s="870"/>
      <c r="W57" s="870"/>
      <c r="X57" s="870"/>
      <c r="Y57" s="870"/>
      <c r="Z57" s="870"/>
      <c r="AA57" s="870"/>
      <c r="AB57" s="870"/>
      <c r="AC57" s="870"/>
      <c r="AD57" s="870"/>
      <c r="AE57" s="871"/>
      <c r="AF57" s="798"/>
      <c r="AG57" s="799"/>
      <c r="AH57" s="799"/>
      <c r="AI57" s="799"/>
      <c r="AJ57" s="800"/>
      <c r="AK57" s="872"/>
      <c r="AL57" s="870"/>
      <c r="AM57" s="870"/>
      <c r="AN57" s="870"/>
      <c r="AO57" s="870"/>
      <c r="AP57" s="870"/>
      <c r="AQ57" s="870"/>
      <c r="AR57" s="870"/>
      <c r="AS57" s="870"/>
      <c r="AT57" s="870"/>
      <c r="AU57" s="870"/>
      <c r="AV57" s="870"/>
      <c r="AW57" s="870"/>
      <c r="AX57" s="870"/>
      <c r="AY57" s="870"/>
      <c r="AZ57" s="873"/>
      <c r="BA57" s="873"/>
      <c r="BB57" s="873"/>
      <c r="BC57" s="873"/>
      <c r="BD57" s="873"/>
      <c r="BE57" s="864"/>
      <c r="BF57" s="864"/>
      <c r="BG57" s="864"/>
      <c r="BH57" s="864"/>
      <c r="BI57" s="865"/>
      <c r="BJ57" s="247"/>
      <c r="BK57" s="247"/>
      <c r="BL57" s="247"/>
      <c r="BM57" s="247"/>
      <c r="BN57" s="247"/>
      <c r="BO57" s="260"/>
      <c r="BP57" s="260"/>
      <c r="BQ57" s="257">
        <v>51</v>
      </c>
      <c r="BR57" s="258"/>
      <c r="BS57" s="805"/>
      <c r="BT57" s="806"/>
      <c r="BU57" s="806"/>
      <c r="BV57" s="806"/>
      <c r="BW57" s="806"/>
      <c r="BX57" s="806"/>
      <c r="BY57" s="806"/>
      <c r="BZ57" s="806"/>
      <c r="CA57" s="806"/>
      <c r="CB57" s="806"/>
      <c r="CC57" s="806"/>
      <c r="CD57" s="806"/>
      <c r="CE57" s="806"/>
      <c r="CF57" s="806"/>
      <c r="CG57" s="80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21"/>
      <c r="DW57" s="822"/>
      <c r="DX57" s="822"/>
      <c r="DY57" s="822"/>
      <c r="DZ57" s="823"/>
      <c r="EA57" s="241"/>
    </row>
    <row r="58" spans="1:131" s="242" customFormat="1" ht="26.25" customHeight="1" x14ac:dyDescent="0.15">
      <c r="A58" s="256">
        <v>31</v>
      </c>
      <c r="B58" s="792"/>
      <c r="C58" s="793"/>
      <c r="D58" s="793"/>
      <c r="E58" s="793"/>
      <c r="F58" s="793"/>
      <c r="G58" s="793"/>
      <c r="H58" s="793"/>
      <c r="I58" s="793"/>
      <c r="J58" s="793"/>
      <c r="K58" s="793"/>
      <c r="L58" s="793"/>
      <c r="M58" s="793"/>
      <c r="N58" s="793"/>
      <c r="O58" s="793"/>
      <c r="P58" s="794"/>
      <c r="Q58" s="869"/>
      <c r="R58" s="870"/>
      <c r="S58" s="870"/>
      <c r="T58" s="870"/>
      <c r="U58" s="870"/>
      <c r="V58" s="870"/>
      <c r="W58" s="870"/>
      <c r="X58" s="870"/>
      <c r="Y58" s="870"/>
      <c r="Z58" s="870"/>
      <c r="AA58" s="870"/>
      <c r="AB58" s="870"/>
      <c r="AC58" s="870"/>
      <c r="AD58" s="870"/>
      <c r="AE58" s="871"/>
      <c r="AF58" s="798"/>
      <c r="AG58" s="799"/>
      <c r="AH58" s="799"/>
      <c r="AI58" s="799"/>
      <c r="AJ58" s="800"/>
      <c r="AK58" s="872"/>
      <c r="AL58" s="870"/>
      <c r="AM58" s="870"/>
      <c r="AN58" s="870"/>
      <c r="AO58" s="870"/>
      <c r="AP58" s="870"/>
      <c r="AQ58" s="870"/>
      <c r="AR58" s="870"/>
      <c r="AS58" s="870"/>
      <c r="AT58" s="870"/>
      <c r="AU58" s="870"/>
      <c r="AV58" s="870"/>
      <c r="AW58" s="870"/>
      <c r="AX58" s="870"/>
      <c r="AY58" s="870"/>
      <c r="AZ58" s="873"/>
      <c r="BA58" s="873"/>
      <c r="BB58" s="873"/>
      <c r="BC58" s="873"/>
      <c r="BD58" s="873"/>
      <c r="BE58" s="864"/>
      <c r="BF58" s="864"/>
      <c r="BG58" s="864"/>
      <c r="BH58" s="864"/>
      <c r="BI58" s="865"/>
      <c r="BJ58" s="247"/>
      <c r="BK58" s="247"/>
      <c r="BL58" s="247"/>
      <c r="BM58" s="247"/>
      <c r="BN58" s="247"/>
      <c r="BO58" s="260"/>
      <c r="BP58" s="260"/>
      <c r="BQ58" s="257">
        <v>52</v>
      </c>
      <c r="BR58" s="258"/>
      <c r="BS58" s="805"/>
      <c r="BT58" s="806"/>
      <c r="BU58" s="806"/>
      <c r="BV58" s="806"/>
      <c r="BW58" s="806"/>
      <c r="BX58" s="806"/>
      <c r="BY58" s="806"/>
      <c r="BZ58" s="806"/>
      <c r="CA58" s="806"/>
      <c r="CB58" s="806"/>
      <c r="CC58" s="806"/>
      <c r="CD58" s="806"/>
      <c r="CE58" s="806"/>
      <c r="CF58" s="806"/>
      <c r="CG58" s="80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21"/>
      <c r="DW58" s="822"/>
      <c r="DX58" s="822"/>
      <c r="DY58" s="822"/>
      <c r="DZ58" s="823"/>
      <c r="EA58" s="241"/>
    </row>
    <row r="59" spans="1:131" s="242" customFormat="1" ht="26.25" customHeight="1" x14ac:dyDescent="0.15">
      <c r="A59" s="256">
        <v>32</v>
      </c>
      <c r="B59" s="792"/>
      <c r="C59" s="793"/>
      <c r="D59" s="793"/>
      <c r="E59" s="793"/>
      <c r="F59" s="793"/>
      <c r="G59" s="793"/>
      <c r="H59" s="793"/>
      <c r="I59" s="793"/>
      <c r="J59" s="793"/>
      <c r="K59" s="793"/>
      <c r="L59" s="793"/>
      <c r="M59" s="793"/>
      <c r="N59" s="793"/>
      <c r="O59" s="793"/>
      <c r="P59" s="794"/>
      <c r="Q59" s="869"/>
      <c r="R59" s="870"/>
      <c r="S59" s="870"/>
      <c r="T59" s="870"/>
      <c r="U59" s="870"/>
      <c r="V59" s="870"/>
      <c r="W59" s="870"/>
      <c r="X59" s="870"/>
      <c r="Y59" s="870"/>
      <c r="Z59" s="870"/>
      <c r="AA59" s="870"/>
      <c r="AB59" s="870"/>
      <c r="AC59" s="870"/>
      <c r="AD59" s="870"/>
      <c r="AE59" s="871"/>
      <c r="AF59" s="798"/>
      <c r="AG59" s="799"/>
      <c r="AH59" s="799"/>
      <c r="AI59" s="799"/>
      <c r="AJ59" s="800"/>
      <c r="AK59" s="872"/>
      <c r="AL59" s="870"/>
      <c r="AM59" s="870"/>
      <c r="AN59" s="870"/>
      <c r="AO59" s="870"/>
      <c r="AP59" s="870"/>
      <c r="AQ59" s="870"/>
      <c r="AR59" s="870"/>
      <c r="AS59" s="870"/>
      <c r="AT59" s="870"/>
      <c r="AU59" s="870"/>
      <c r="AV59" s="870"/>
      <c r="AW59" s="870"/>
      <c r="AX59" s="870"/>
      <c r="AY59" s="870"/>
      <c r="AZ59" s="873"/>
      <c r="BA59" s="873"/>
      <c r="BB59" s="873"/>
      <c r="BC59" s="873"/>
      <c r="BD59" s="873"/>
      <c r="BE59" s="864"/>
      <c r="BF59" s="864"/>
      <c r="BG59" s="864"/>
      <c r="BH59" s="864"/>
      <c r="BI59" s="865"/>
      <c r="BJ59" s="247"/>
      <c r="BK59" s="247"/>
      <c r="BL59" s="247"/>
      <c r="BM59" s="247"/>
      <c r="BN59" s="247"/>
      <c r="BO59" s="260"/>
      <c r="BP59" s="260"/>
      <c r="BQ59" s="257">
        <v>53</v>
      </c>
      <c r="BR59" s="258"/>
      <c r="BS59" s="805"/>
      <c r="BT59" s="806"/>
      <c r="BU59" s="806"/>
      <c r="BV59" s="806"/>
      <c r="BW59" s="806"/>
      <c r="BX59" s="806"/>
      <c r="BY59" s="806"/>
      <c r="BZ59" s="806"/>
      <c r="CA59" s="806"/>
      <c r="CB59" s="806"/>
      <c r="CC59" s="806"/>
      <c r="CD59" s="806"/>
      <c r="CE59" s="806"/>
      <c r="CF59" s="806"/>
      <c r="CG59" s="80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21"/>
      <c r="DW59" s="822"/>
      <c r="DX59" s="822"/>
      <c r="DY59" s="822"/>
      <c r="DZ59" s="823"/>
      <c r="EA59" s="241"/>
    </row>
    <row r="60" spans="1:131" s="242" customFormat="1" ht="26.25" customHeight="1" x14ac:dyDescent="0.15">
      <c r="A60" s="256">
        <v>33</v>
      </c>
      <c r="B60" s="792"/>
      <c r="C60" s="793"/>
      <c r="D60" s="793"/>
      <c r="E60" s="793"/>
      <c r="F60" s="793"/>
      <c r="G60" s="793"/>
      <c r="H60" s="793"/>
      <c r="I60" s="793"/>
      <c r="J60" s="793"/>
      <c r="K60" s="793"/>
      <c r="L60" s="793"/>
      <c r="M60" s="793"/>
      <c r="N60" s="793"/>
      <c r="O60" s="793"/>
      <c r="P60" s="794"/>
      <c r="Q60" s="869"/>
      <c r="R60" s="870"/>
      <c r="S60" s="870"/>
      <c r="T60" s="870"/>
      <c r="U60" s="870"/>
      <c r="V60" s="870"/>
      <c r="W60" s="870"/>
      <c r="X60" s="870"/>
      <c r="Y60" s="870"/>
      <c r="Z60" s="870"/>
      <c r="AA60" s="870"/>
      <c r="AB60" s="870"/>
      <c r="AC60" s="870"/>
      <c r="AD60" s="870"/>
      <c r="AE60" s="871"/>
      <c r="AF60" s="798"/>
      <c r="AG60" s="799"/>
      <c r="AH60" s="799"/>
      <c r="AI60" s="799"/>
      <c r="AJ60" s="800"/>
      <c r="AK60" s="872"/>
      <c r="AL60" s="870"/>
      <c r="AM60" s="870"/>
      <c r="AN60" s="870"/>
      <c r="AO60" s="870"/>
      <c r="AP60" s="870"/>
      <c r="AQ60" s="870"/>
      <c r="AR60" s="870"/>
      <c r="AS60" s="870"/>
      <c r="AT60" s="870"/>
      <c r="AU60" s="870"/>
      <c r="AV60" s="870"/>
      <c r="AW60" s="870"/>
      <c r="AX60" s="870"/>
      <c r="AY60" s="870"/>
      <c r="AZ60" s="873"/>
      <c r="BA60" s="873"/>
      <c r="BB60" s="873"/>
      <c r="BC60" s="873"/>
      <c r="BD60" s="873"/>
      <c r="BE60" s="864"/>
      <c r="BF60" s="864"/>
      <c r="BG60" s="864"/>
      <c r="BH60" s="864"/>
      <c r="BI60" s="865"/>
      <c r="BJ60" s="247"/>
      <c r="BK60" s="247"/>
      <c r="BL60" s="247"/>
      <c r="BM60" s="247"/>
      <c r="BN60" s="247"/>
      <c r="BO60" s="260"/>
      <c r="BP60" s="260"/>
      <c r="BQ60" s="257">
        <v>54</v>
      </c>
      <c r="BR60" s="258"/>
      <c r="BS60" s="805"/>
      <c r="BT60" s="806"/>
      <c r="BU60" s="806"/>
      <c r="BV60" s="806"/>
      <c r="BW60" s="806"/>
      <c r="BX60" s="806"/>
      <c r="BY60" s="806"/>
      <c r="BZ60" s="806"/>
      <c r="CA60" s="806"/>
      <c r="CB60" s="806"/>
      <c r="CC60" s="806"/>
      <c r="CD60" s="806"/>
      <c r="CE60" s="806"/>
      <c r="CF60" s="806"/>
      <c r="CG60" s="80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21"/>
      <c r="DW60" s="822"/>
      <c r="DX60" s="822"/>
      <c r="DY60" s="822"/>
      <c r="DZ60" s="823"/>
      <c r="EA60" s="241"/>
    </row>
    <row r="61" spans="1:131" s="242" customFormat="1" ht="26.25" customHeight="1" thickBot="1" x14ac:dyDescent="0.2">
      <c r="A61" s="256">
        <v>34</v>
      </c>
      <c r="B61" s="792"/>
      <c r="C61" s="793"/>
      <c r="D61" s="793"/>
      <c r="E61" s="793"/>
      <c r="F61" s="793"/>
      <c r="G61" s="793"/>
      <c r="H61" s="793"/>
      <c r="I61" s="793"/>
      <c r="J61" s="793"/>
      <c r="K61" s="793"/>
      <c r="L61" s="793"/>
      <c r="M61" s="793"/>
      <c r="N61" s="793"/>
      <c r="O61" s="793"/>
      <c r="P61" s="794"/>
      <c r="Q61" s="869"/>
      <c r="R61" s="870"/>
      <c r="S61" s="870"/>
      <c r="T61" s="870"/>
      <c r="U61" s="870"/>
      <c r="V61" s="870"/>
      <c r="W61" s="870"/>
      <c r="X61" s="870"/>
      <c r="Y61" s="870"/>
      <c r="Z61" s="870"/>
      <c r="AA61" s="870"/>
      <c r="AB61" s="870"/>
      <c r="AC61" s="870"/>
      <c r="AD61" s="870"/>
      <c r="AE61" s="871"/>
      <c r="AF61" s="798"/>
      <c r="AG61" s="799"/>
      <c r="AH61" s="799"/>
      <c r="AI61" s="799"/>
      <c r="AJ61" s="800"/>
      <c r="AK61" s="872"/>
      <c r="AL61" s="870"/>
      <c r="AM61" s="870"/>
      <c r="AN61" s="870"/>
      <c r="AO61" s="870"/>
      <c r="AP61" s="870"/>
      <c r="AQ61" s="870"/>
      <c r="AR61" s="870"/>
      <c r="AS61" s="870"/>
      <c r="AT61" s="870"/>
      <c r="AU61" s="870"/>
      <c r="AV61" s="870"/>
      <c r="AW61" s="870"/>
      <c r="AX61" s="870"/>
      <c r="AY61" s="870"/>
      <c r="AZ61" s="873"/>
      <c r="BA61" s="873"/>
      <c r="BB61" s="873"/>
      <c r="BC61" s="873"/>
      <c r="BD61" s="873"/>
      <c r="BE61" s="864"/>
      <c r="BF61" s="864"/>
      <c r="BG61" s="864"/>
      <c r="BH61" s="864"/>
      <c r="BI61" s="865"/>
      <c r="BJ61" s="247"/>
      <c r="BK61" s="247"/>
      <c r="BL61" s="247"/>
      <c r="BM61" s="247"/>
      <c r="BN61" s="247"/>
      <c r="BO61" s="260"/>
      <c r="BP61" s="260"/>
      <c r="BQ61" s="257">
        <v>55</v>
      </c>
      <c r="BR61" s="258"/>
      <c r="BS61" s="805"/>
      <c r="BT61" s="806"/>
      <c r="BU61" s="806"/>
      <c r="BV61" s="806"/>
      <c r="BW61" s="806"/>
      <c r="BX61" s="806"/>
      <c r="BY61" s="806"/>
      <c r="BZ61" s="806"/>
      <c r="CA61" s="806"/>
      <c r="CB61" s="806"/>
      <c r="CC61" s="806"/>
      <c r="CD61" s="806"/>
      <c r="CE61" s="806"/>
      <c r="CF61" s="806"/>
      <c r="CG61" s="80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21"/>
      <c r="DW61" s="822"/>
      <c r="DX61" s="822"/>
      <c r="DY61" s="822"/>
      <c r="DZ61" s="823"/>
      <c r="EA61" s="241"/>
    </row>
    <row r="62" spans="1:131" s="242" customFormat="1" ht="26.25" customHeight="1" x14ac:dyDescent="0.15">
      <c r="A62" s="256">
        <v>35</v>
      </c>
      <c r="B62" s="792"/>
      <c r="C62" s="793"/>
      <c r="D62" s="793"/>
      <c r="E62" s="793"/>
      <c r="F62" s="793"/>
      <c r="G62" s="793"/>
      <c r="H62" s="793"/>
      <c r="I62" s="793"/>
      <c r="J62" s="793"/>
      <c r="K62" s="793"/>
      <c r="L62" s="793"/>
      <c r="M62" s="793"/>
      <c r="N62" s="793"/>
      <c r="O62" s="793"/>
      <c r="P62" s="794"/>
      <c r="Q62" s="869"/>
      <c r="R62" s="870"/>
      <c r="S62" s="870"/>
      <c r="T62" s="870"/>
      <c r="U62" s="870"/>
      <c r="V62" s="870"/>
      <c r="W62" s="870"/>
      <c r="X62" s="870"/>
      <c r="Y62" s="870"/>
      <c r="Z62" s="870"/>
      <c r="AA62" s="870"/>
      <c r="AB62" s="870"/>
      <c r="AC62" s="870"/>
      <c r="AD62" s="870"/>
      <c r="AE62" s="871"/>
      <c r="AF62" s="798"/>
      <c r="AG62" s="799"/>
      <c r="AH62" s="799"/>
      <c r="AI62" s="799"/>
      <c r="AJ62" s="800"/>
      <c r="AK62" s="872"/>
      <c r="AL62" s="870"/>
      <c r="AM62" s="870"/>
      <c r="AN62" s="870"/>
      <c r="AO62" s="870"/>
      <c r="AP62" s="870"/>
      <c r="AQ62" s="870"/>
      <c r="AR62" s="870"/>
      <c r="AS62" s="870"/>
      <c r="AT62" s="870"/>
      <c r="AU62" s="870"/>
      <c r="AV62" s="870"/>
      <c r="AW62" s="870"/>
      <c r="AX62" s="870"/>
      <c r="AY62" s="870"/>
      <c r="AZ62" s="873"/>
      <c r="BA62" s="873"/>
      <c r="BB62" s="873"/>
      <c r="BC62" s="873"/>
      <c r="BD62" s="873"/>
      <c r="BE62" s="864"/>
      <c r="BF62" s="864"/>
      <c r="BG62" s="864"/>
      <c r="BH62" s="864"/>
      <c r="BI62" s="865"/>
      <c r="BJ62" s="881" t="s">
        <v>413</v>
      </c>
      <c r="BK62" s="843"/>
      <c r="BL62" s="843"/>
      <c r="BM62" s="843"/>
      <c r="BN62" s="844"/>
      <c r="BO62" s="260"/>
      <c r="BP62" s="260"/>
      <c r="BQ62" s="257">
        <v>56</v>
      </c>
      <c r="BR62" s="258"/>
      <c r="BS62" s="805"/>
      <c r="BT62" s="806"/>
      <c r="BU62" s="806"/>
      <c r="BV62" s="806"/>
      <c r="BW62" s="806"/>
      <c r="BX62" s="806"/>
      <c r="BY62" s="806"/>
      <c r="BZ62" s="806"/>
      <c r="CA62" s="806"/>
      <c r="CB62" s="806"/>
      <c r="CC62" s="806"/>
      <c r="CD62" s="806"/>
      <c r="CE62" s="806"/>
      <c r="CF62" s="806"/>
      <c r="CG62" s="80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21"/>
      <c r="DW62" s="822"/>
      <c r="DX62" s="822"/>
      <c r="DY62" s="822"/>
      <c r="DZ62" s="823"/>
      <c r="EA62" s="241"/>
    </row>
    <row r="63" spans="1:131" s="242" customFormat="1" ht="26.25" customHeight="1" thickBot="1" x14ac:dyDescent="0.2">
      <c r="A63" s="259" t="s">
        <v>391</v>
      </c>
      <c r="B63" s="827" t="s">
        <v>414</v>
      </c>
      <c r="C63" s="828"/>
      <c r="D63" s="828"/>
      <c r="E63" s="828"/>
      <c r="F63" s="828"/>
      <c r="G63" s="828"/>
      <c r="H63" s="828"/>
      <c r="I63" s="828"/>
      <c r="J63" s="828"/>
      <c r="K63" s="828"/>
      <c r="L63" s="828"/>
      <c r="M63" s="828"/>
      <c r="N63" s="828"/>
      <c r="O63" s="828"/>
      <c r="P63" s="829"/>
      <c r="Q63" s="874"/>
      <c r="R63" s="875"/>
      <c r="S63" s="875"/>
      <c r="T63" s="875"/>
      <c r="U63" s="875"/>
      <c r="V63" s="875"/>
      <c r="W63" s="875"/>
      <c r="X63" s="875"/>
      <c r="Y63" s="875"/>
      <c r="Z63" s="875"/>
      <c r="AA63" s="875"/>
      <c r="AB63" s="875"/>
      <c r="AC63" s="875"/>
      <c r="AD63" s="875"/>
      <c r="AE63" s="876"/>
      <c r="AF63" s="877">
        <v>734</v>
      </c>
      <c r="AG63" s="878"/>
      <c r="AH63" s="878"/>
      <c r="AI63" s="878"/>
      <c r="AJ63" s="879"/>
      <c r="AK63" s="880"/>
      <c r="AL63" s="875"/>
      <c r="AM63" s="875"/>
      <c r="AN63" s="875"/>
      <c r="AO63" s="875"/>
      <c r="AP63" s="878">
        <v>3925</v>
      </c>
      <c r="AQ63" s="878"/>
      <c r="AR63" s="878"/>
      <c r="AS63" s="878"/>
      <c r="AT63" s="878"/>
      <c r="AU63" s="878">
        <v>2407</v>
      </c>
      <c r="AV63" s="878"/>
      <c r="AW63" s="878"/>
      <c r="AX63" s="878"/>
      <c r="AY63" s="878"/>
      <c r="AZ63" s="882"/>
      <c r="BA63" s="882"/>
      <c r="BB63" s="882"/>
      <c r="BC63" s="882"/>
      <c r="BD63" s="882"/>
      <c r="BE63" s="883"/>
      <c r="BF63" s="883"/>
      <c r="BG63" s="883"/>
      <c r="BH63" s="883"/>
      <c r="BI63" s="884"/>
      <c r="BJ63" s="885" t="s">
        <v>415</v>
      </c>
      <c r="BK63" s="886"/>
      <c r="BL63" s="886"/>
      <c r="BM63" s="886"/>
      <c r="BN63" s="887"/>
      <c r="BO63" s="260"/>
      <c r="BP63" s="260"/>
      <c r="BQ63" s="257">
        <v>57</v>
      </c>
      <c r="BR63" s="258"/>
      <c r="BS63" s="805"/>
      <c r="BT63" s="806"/>
      <c r="BU63" s="806"/>
      <c r="BV63" s="806"/>
      <c r="BW63" s="806"/>
      <c r="BX63" s="806"/>
      <c r="BY63" s="806"/>
      <c r="BZ63" s="806"/>
      <c r="CA63" s="806"/>
      <c r="CB63" s="806"/>
      <c r="CC63" s="806"/>
      <c r="CD63" s="806"/>
      <c r="CE63" s="806"/>
      <c r="CF63" s="806"/>
      <c r="CG63" s="80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21"/>
      <c r="DW63" s="822"/>
      <c r="DX63" s="822"/>
      <c r="DY63" s="822"/>
      <c r="DZ63" s="823"/>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05"/>
      <c r="BT64" s="806"/>
      <c r="BU64" s="806"/>
      <c r="BV64" s="806"/>
      <c r="BW64" s="806"/>
      <c r="BX64" s="806"/>
      <c r="BY64" s="806"/>
      <c r="BZ64" s="806"/>
      <c r="CA64" s="806"/>
      <c r="CB64" s="806"/>
      <c r="CC64" s="806"/>
      <c r="CD64" s="806"/>
      <c r="CE64" s="806"/>
      <c r="CF64" s="806"/>
      <c r="CG64" s="80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21"/>
      <c r="DW64" s="822"/>
      <c r="DX64" s="822"/>
      <c r="DY64" s="822"/>
      <c r="DZ64" s="823"/>
      <c r="EA64" s="241"/>
    </row>
    <row r="65" spans="1:131" s="242" customFormat="1" ht="26.25" customHeight="1" thickBot="1" x14ac:dyDescent="0.2">
      <c r="A65" s="247" t="s">
        <v>416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05"/>
      <c r="BT65" s="806"/>
      <c r="BU65" s="806"/>
      <c r="BV65" s="806"/>
      <c r="BW65" s="806"/>
      <c r="BX65" s="806"/>
      <c r="BY65" s="806"/>
      <c r="BZ65" s="806"/>
      <c r="CA65" s="806"/>
      <c r="CB65" s="806"/>
      <c r="CC65" s="806"/>
      <c r="CD65" s="806"/>
      <c r="CE65" s="806"/>
      <c r="CF65" s="806"/>
      <c r="CG65" s="80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21"/>
      <c r="DW65" s="822"/>
      <c r="DX65" s="822"/>
      <c r="DY65" s="822"/>
      <c r="DZ65" s="823"/>
      <c r="EA65" s="241"/>
    </row>
    <row r="66" spans="1:131" s="242" customFormat="1" ht="26.25" customHeight="1" x14ac:dyDescent="0.15">
      <c r="A66" s="777" t="s">
        <v>417</v>
      </c>
      <c r="B66" s="778"/>
      <c r="C66" s="778"/>
      <c r="D66" s="778"/>
      <c r="E66" s="778"/>
      <c r="F66" s="778"/>
      <c r="G66" s="778"/>
      <c r="H66" s="778"/>
      <c r="I66" s="778"/>
      <c r="J66" s="778"/>
      <c r="K66" s="778"/>
      <c r="L66" s="778"/>
      <c r="M66" s="778"/>
      <c r="N66" s="778"/>
      <c r="O66" s="778"/>
      <c r="P66" s="779"/>
      <c r="Q66" s="754" t="s">
        <v>418</v>
      </c>
      <c r="R66" s="755"/>
      <c r="S66" s="755"/>
      <c r="T66" s="755"/>
      <c r="U66" s="756"/>
      <c r="V66" s="754" t="s">
        <v>397</v>
      </c>
      <c r="W66" s="755"/>
      <c r="X66" s="755"/>
      <c r="Y66" s="755"/>
      <c r="Z66" s="756"/>
      <c r="AA66" s="754" t="s">
        <v>419</v>
      </c>
      <c r="AB66" s="755"/>
      <c r="AC66" s="755"/>
      <c r="AD66" s="755"/>
      <c r="AE66" s="756"/>
      <c r="AF66" s="888" t="s">
        <v>420</v>
      </c>
      <c r="AG66" s="850"/>
      <c r="AH66" s="850"/>
      <c r="AI66" s="850"/>
      <c r="AJ66" s="889"/>
      <c r="AK66" s="754" t="s">
        <v>421</v>
      </c>
      <c r="AL66" s="778"/>
      <c r="AM66" s="778"/>
      <c r="AN66" s="778"/>
      <c r="AO66" s="779"/>
      <c r="AP66" s="754" t="s">
        <v>422</v>
      </c>
      <c r="AQ66" s="755"/>
      <c r="AR66" s="755"/>
      <c r="AS66" s="755"/>
      <c r="AT66" s="756"/>
      <c r="AU66" s="754" t="s">
        <v>423</v>
      </c>
      <c r="AV66" s="755"/>
      <c r="AW66" s="755"/>
      <c r="AX66" s="755"/>
      <c r="AY66" s="756"/>
      <c r="AZ66" s="754" t="s">
        <v>379</v>
      </c>
      <c r="BA66" s="755"/>
      <c r="BB66" s="755"/>
      <c r="BC66" s="755"/>
      <c r="BD66" s="766"/>
      <c r="BE66" s="260"/>
      <c r="BF66" s="260"/>
      <c r="BG66" s="260"/>
      <c r="BH66" s="260"/>
      <c r="BI66" s="260"/>
      <c r="BJ66" s="260"/>
      <c r="BK66" s="260"/>
      <c r="BL66" s="260"/>
      <c r="BM66" s="260"/>
      <c r="BN66" s="260"/>
      <c r="BO66" s="260"/>
      <c r="BP66" s="260"/>
      <c r="BQ66" s="257">
        <v>60</v>
      </c>
      <c r="BR66" s="262"/>
      <c r="BS66" s="899"/>
      <c r="BT66" s="900"/>
      <c r="BU66" s="900"/>
      <c r="BV66" s="900"/>
      <c r="BW66" s="900"/>
      <c r="BX66" s="900"/>
      <c r="BY66" s="900"/>
      <c r="BZ66" s="900"/>
      <c r="CA66" s="900"/>
      <c r="CB66" s="900"/>
      <c r="CC66" s="900"/>
      <c r="CD66" s="900"/>
      <c r="CE66" s="900"/>
      <c r="CF66" s="900"/>
      <c r="CG66" s="901"/>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41"/>
    </row>
    <row r="67" spans="1:131" s="242" customFormat="1" ht="26.25" customHeight="1" thickBot="1" x14ac:dyDescent="0.2">
      <c r="A67" s="780"/>
      <c r="B67" s="781"/>
      <c r="C67" s="781"/>
      <c r="D67" s="781"/>
      <c r="E67" s="781"/>
      <c r="F67" s="781"/>
      <c r="G67" s="781"/>
      <c r="H67" s="781"/>
      <c r="I67" s="781"/>
      <c r="J67" s="781"/>
      <c r="K67" s="781"/>
      <c r="L67" s="781"/>
      <c r="M67" s="781"/>
      <c r="N67" s="781"/>
      <c r="O67" s="781"/>
      <c r="P67" s="782"/>
      <c r="Q67" s="757"/>
      <c r="R67" s="758"/>
      <c r="S67" s="758"/>
      <c r="T67" s="758"/>
      <c r="U67" s="759"/>
      <c r="V67" s="757"/>
      <c r="W67" s="758"/>
      <c r="X67" s="758"/>
      <c r="Y67" s="758"/>
      <c r="Z67" s="759"/>
      <c r="AA67" s="757"/>
      <c r="AB67" s="758"/>
      <c r="AC67" s="758"/>
      <c r="AD67" s="758"/>
      <c r="AE67" s="759"/>
      <c r="AF67" s="890"/>
      <c r="AG67" s="853"/>
      <c r="AH67" s="853"/>
      <c r="AI67" s="853"/>
      <c r="AJ67" s="891"/>
      <c r="AK67" s="892"/>
      <c r="AL67" s="781"/>
      <c r="AM67" s="781"/>
      <c r="AN67" s="781"/>
      <c r="AO67" s="782"/>
      <c r="AP67" s="757"/>
      <c r="AQ67" s="758"/>
      <c r="AR67" s="758"/>
      <c r="AS67" s="758"/>
      <c r="AT67" s="759"/>
      <c r="AU67" s="757"/>
      <c r="AV67" s="758"/>
      <c r="AW67" s="758"/>
      <c r="AX67" s="758"/>
      <c r="AY67" s="759"/>
      <c r="AZ67" s="757"/>
      <c r="BA67" s="758"/>
      <c r="BB67" s="758"/>
      <c r="BC67" s="758"/>
      <c r="BD67" s="767"/>
      <c r="BE67" s="260"/>
      <c r="BF67" s="260"/>
      <c r="BG67" s="260"/>
      <c r="BH67" s="260"/>
      <c r="BI67" s="260"/>
      <c r="BJ67" s="260"/>
      <c r="BK67" s="260"/>
      <c r="BL67" s="260"/>
      <c r="BM67" s="260"/>
      <c r="BN67" s="260"/>
      <c r="BO67" s="260"/>
      <c r="BP67" s="260"/>
      <c r="BQ67" s="257">
        <v>61</v>
      </c>
      <c r="BR67" s="262"/>
      <c r="BS67" s="899"/>
      <c r="BT67" s="900"/>
      <c r="BU67" s="900"/>
      <c r="BV67" s="900"/>
      <c r="BW67" s="900"/>
      <c r="BX67" s="900"/>
      <c r="BY67" s="900"/>
      <c r="BZ67" s="900"/>
      <c r="CA67" s="900"/>
      <c r="CB67" s="900"/>
      <c r="CC67" s="900"/>
      <c r="CD67" s="900"/>
      <c r="CE67" s="900"/>
      <c r="CF67" s="900"/>
      <c r="CG67" s="901"/>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41"/>
    </row>
    <row r="68" spans="1:131" s="242" customFormat="1" ht="26.25" customHeight="1" thickTop="1" x14ac:dyDescent="0.15">
      <c r="A68" s="253">
        <v>1</v>
      </c>
      <c r="B68" s="905" t="s">
        <v>580</v>
      </c>
      <c r="C68" s="906"/>
      <c r="D68" s="906"/>
      <c r="E68" s="906"/>
      <c r="F68" s="906"/>
      <c r="G68" s="906"/>
      <c r="H68" s="906"/>
      <c r="I68" s="906"/>
      <c r="J68" s="906"/>
      <c r="K68" s="906"/>
      <c r="L68" s="906"/>
      <c r="M68" s="906"/>
      <c r="N68" s="906"/>
      <c r="O68" s="906"/>
      <c r="P68" s="907"/>
      <c r="Q68" s="908">
        <v>1616</v>
      </c>
      <c r="R68" s="902"/>
      <c r="S68" s="902"/>
      <c r="T68" s="902"/>
      <c r="U68" s="902"/>
      <c r="V68" s="902">
        <v>1564</v>
      </c>
      <c r="W68" s="902"/>
      <c r="X68" s="902"/>
      <c r="Y68" s="902"/>
      <c r="Z68" s="902"/>
      <c r="AA68" s="902">
        <v>52</v>
      </c>
      <c r="AB68" s="902"/>
      <c r="AC68" s="902"/>
      <c r="AD68" s="902"/>
      <c r="AE68" s="902"/>
      <c r="AF68" s="902">
        <v>43</v>
      </c>
      <c r="AG68" s="902"/>
      <c r="AH68" s="902"/>
      <c r="AI68" s="902"/>
      <c r="AJ68" s="902"/>
      <c r="AK68" s="902" t="s">
        <v>594</v>
      </c>
      <c r="AL68" s="902"/>
      <c r="AM68" s="902"/>
      <c r="AN68" s="902"/>
      <c r="AO68" s="902"/>
      <c r="AP68" s="902">
        <v>4826</v>
      </c>
      <c r="AQ68" s="902"/>
      <c r="AR68" s="902"/>
      <c r="AS68" s="902"/>
      <c r="AT68" s="902"/>
      <c r="AU68" s="902">
        <v>1710</v>
      </c>
      <c r="AV68" s="902"/>
      <c r="AW68" s="902"/>
      <c r="AX68" s="902"/>
      <c r="AY68" s="902"/>
      <c r="AZ68" s="903"/>
      <c r="BA68" s="903"/>
      <c r="BB68" s="903"/>
      <c r="BC68" s="903"/>
      <c r="BD68" s="904"/>
      <c r="BE68" s="260"/>
      <c r="BF68" s="260"/>
      <c r="BG68" s="260"/>
      <c r="BH68" s="260"/>
      <c r="BI68" s="260"/>
      <c r="BJ68" s="260"/>
      <c r="BK68" s="260"/>
      <c r="BL68" s="260"/>
      <c r="BM68" s="260"/>
      <c r="BN68" s="260"/>
      <c r="BO68" s="260"/>
      <c r="BP68" s="260"/>
      <c r="BQ68" s="257">
        <v>62</v>
      </c>
      <c r="BR68" s="262"/>
      <c r="BS68" s="899"/>
      <c r="BT68" s="900"/>
      <c r="BU68" s="900"/>
      <c r="BV68" s="900"/>
      <c r="BW68" s="900"/>
      <c r="BX68" s="900"/>
      <c r="BY68" s="900"/>
      <c r="BZ68" s="900"/>
      <c r="CA68" s="900"/>
      <c r="CB68" s="900"/>
      <c r="CC68" s="900"/>
      <c r="CD68" s="900"/>
      <c r="CE68" s="900"/>
      <c r="CF68" s="900"/>
      <c r="CG68" s="901"/>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41"/>
    </row>
    <row r="69" spans="1:131" s="242" customFormat="1" ht="26.25" customHeight="1" x14ac:dyDescent="0.15">
      <c r="A69" s="256">
        <v>2</v>
      </c>
      <c r="B69" s="909" t="s">
        <v>578</v>
      </c>
      <c r="C69" s="910"/>
      <c r="D69" s="910"/>
      <c r="E69" s="910"/>
      <c r="F69" s="910"/>
      <c r="G69" s="910"/>
      <c r="H69" s="910"/>
      <c r="I69" s="910"/>
      <c r="J69" s="910"/>
      <c r="K69" s="910"/>
      <c r="L69" s="910"/>
      <c r="M69" s="910"/>
      <c r="N69" s="910"/>
      <c r="O69" s="910"/>
      <c r="P69" s="911"/>
      <c r="Q69" s="912">
        <v>15</v>
      </c>
      <c r="R69" s="867"/>
      <c r="S69" s="867"/>
      <c r="T69" s="867"/>
      <c r="U69" s="867"/>
      <c r="V69" s="867">
        <v>13</v>
      </c>
      <c r="W69" s="867"/>
      <c r="X69" s="867"/>
      <c r="Y69" s="867"/>
      <c r="Z69" s="867"/>
      <c r="AA69" s="867">
        <v>2</v>
      </c>
      <c r="AB69" s="867"/>
      <c r="AC69" s="867"/>
      <c r="AD69" s="867"/>
      <c r="AE69" s="867"/>
      <c r="AF69" s="867">
        <v>2</v>
      </c>
      <c r="AG69" s="867"/>
      <c r="AH69" s="867"/>
      <c r="AI69" s="867"/>
      <c r="AJ69" s="867"/>
      <c r="AK69" s="867" t="s">
        <v>594</v>
      </c>
      <c r="AL69" s="867"/>
      <c r="AM69" s="867"/>
      <c r="AN69" s="867"/>
      <c r="AO69" s="867"/>
      <c r="AP69" s="867" t="s">
        <v>594</v>
      </c>
      <c r="AQ69" s="867"/>
      <c r="AR69" s="867"/>
      <c r="AS69" s="867"/>
      <c r="AT69" s="867"/>
      <c r="AU69" s="867" t="s">
        <v>594</v>
      </c>
      <c r="AV69" s="867"/>
      <c r="AW69" s="867"/>
      <c r="AX69" s="867"/>
      <c r="AY69" s="867"/>
      <c r="AZ69" s="913"/>
      <c r="BA69" s="913"/>
      <c r="BB69" s="913"/>
      <c r="BC69" s="913"/>
      <c r="BD69" s="914"/>
      <c r="BE69" s="260"/>
      <c r="BF69" s="260"/>
      <c r="BG69" s="260"/>
      <c r="BH69" s="260"/>
      <c r="BI69" s="260"/>
      <c r="BJ69" s="260"/>
      <c r="BK69" s="260"/>
      <c r="BL69" s="260"/>
      <c r="BM69" s="260"/>
      <c r="BN69" s="260"/>
      <c r="BO69" s="260"/>
      <c r="BP69" s="260"/>
      <c r="BQ69" s="257">
        <v>63</v>
      </c>
      <c r="BR69" s="262"/>
      <c r="BS69" s="899"/>
      <c r="BT69" s="900"/>
      <c r="BU69" s="900"/>
      <c r="BV69" s="900"/>
      <c r="BW69" s="900"/>
      <c r="BX69" s="900"/>
      <c r="BY69" s="900"/>
      <c r="BZ69" s="900"/>
      <c r="CA69" s="900"/>
      <c r="CB69" s="900"/>
      <c r="CC69" s="900"/>
      <c r="CD69" s="900"/>
      <c r="CE69" s="900"/>
      <c r="CF69" s="900"/>
      <c r="CG69" s="901"/>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41"/>
    </row>
    <row r="70" spans="1:131" s="242" customFormat="1" ht="26.25" customHeight="1" x14ac:dyDescent="0.15">
      <c r="A70" s="256">
        <v>3</v>
      </c>
      <c r="B70" s="909" t="s">
        <v>579</v>
      </c>
      <c r="C70" s="910"/>
      <c r="D70" s="910"/>
      <c r="E70" s="910"/>
      <c r="F70" s="910"/>
      <c r="G70" s="910"/>
      <c r="H70" s="910"/>
      <c r="I70" s="910"/>
      <c r="J70" s="910"/>
      <c r="K70" s="910"/>
      <c r="L70" s="910"/>
      <c r="M70" s="910"/>
      <c r="N70" s="910"/>
      <c r="O70" s="910"/>
      <c r="P70" s="911"/>
      <c r="Q70" s="912">
        <v>12652</v>
      </c>
      <c r="R70" s="867"/>
      <c r="S70" s="867"/>
      <c r="T70" s="867"/>
      <c r="U70" s="867"/>
      <c r="V70" s="867">
        <v>10769</v>
      </c>
      <c r="W70" s="867"/>
      <c r="X70" s="867"/>
      <c r="Y70" s="867"/>
      <c r="Z70" s="867"/>
      <c r="AA70" s="867">
        <v>1883</v>
      </c>
      <c r="AB70" s="867"/>
      <c r="AC70" s="867"/>
      <c r="AD70" s="867"/>
      <c r="AE70" s="867"/>
      <c r="AF70" s="867">
        <v>1883</v>
      </c>
      <c r="AG70" s="867"/>
      <c r="AH70" s="867"/>
      <c r="AI70" s="867"/>
      <c r="AJ70" s="867"/>
      <c r="AK70" s="867">
        <v>621</v>
      </c>
      <c r="AL70" s="867"/>
      <c r="AM70" s="867"/>
      <c r="AN70" s="867"/>
      <c r="AO70" s="867"/>
      <c r="AP70" s="867" t="s">
        <v>594</v>
      </c>
      <c r="AQ70" s="867"/>
      <c r="AR70" s="867"/>
      <c r="AS70" s="867"/>
      <c r="AT70" s="867"/>
      <c r="AU70" s="867" t="s">
        <v>594</v>
      </c>
      <c r="AV70" s="867"/>
      <c r="AW70" s="867"/>
      <c r="AX70" s="867"/>
      <c r="AY70" s="867"/>
      <c r="AZ70" s="913"/>
      <c r="BA70" s="913"/>
      <c r="BB70" s="913"/>
      <c r="BC70" s="913"/>
      <c r="BD70" s="914"/>
      <c r="BE70" s="260"/>
      <c r="BF70" s="260"/>
      <c r="BG70" s="260"/>
      <c r="BH70" s="260"/>
      <c r="BI70" s="260"/>
      <c r="BJ70" s="260"/>
      <c r="BK70" s="260"/>
      <c r="BL70" s="260"/>
      <c r="BM70" s="260"/>
      <c r="BN70" s="260"/>
      <c r="BO70" s="260"/>
      <c r="BP70" s="260"/>
      <c r="BQ70" s="257">
        <v>64</v>
      </c>
      <c r="BR70" s="262"/>
      <c r="BS70" s="899"/>
      <c r="BT70" s="900"/>
      <c r="BU70" s="900"/>
      <c r="BV70" s="900"/>
      <c r="BW70" s="900"/>
      <c r="BX70" s="900"/>
      <c r="BY70" s="900"/>
      <c r="BZ70" s="900"/>
      <c r="CA70" s="900"/>
      <c r="CB70" s="900"/>
      <c r="CC70" s="900"/>
      <c r="CD70" s="900"/>
      <c r="CE70" s="900"/>
      <c r="CF70" s="900"/>
      <c r="CG70" s="901"/>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41"/>
    </row>
    <row r="71" spans="1:131" s="242" customFormat="1" ht="26.25" customHeight="1" x14ac:dyDescent="0.15">
      <c r="A71" s="256">
        <v>4</v>
      </c>
      <c r="B71" s="909" t="s">
        <v>581</v>
      </c>
      <c r="C71" s="910"/>
      <c r="D71" s="910"/>
      <c r="E71" s="910"/>
      <c r="F71" s="910"/>
      <c r="G71" s="910"/>
      <c r="H71" s="910"/>
      <c r="I71" s="910"/>
      <c r="J71" s="910"/>
      <c r="K71" s="910"/>
      <c r="L71" s="910"/>
      <c r="M71" s="910"/>
      <c r="N71" s="910"/>
      <c r="O71" s="910"/>
      <c r="P71" s="911"/>
      <c r="Q71" s="912">
        <v>46</v>
      </c>
      <c r="R71" s="867"/>
      <c r="S71" s="867"/>
      <c r="T71" s="867"/>
      <c r="U71" s="867"/>
      <c r="V71" s="867">
        <v>34</v>
      </c>
      <c r="W71" s="867"/>
      <c r="X71" s="867"/>
      <c r="Y71" s="867"/>
      <c r="Z71" s="867"/>
      <c r="AA71" s="867">
        <v>12</v>
      </c>
      <c r="AB71" s="867"/>
      <c r="AC71" s="867"/>
      <c r="AD71" s="867"/>
      <c r="AE71" s="867"/>
      <c r="AF71" s="867">
        <v>12</v>
      </c>
      <c r="AG71" s="867"/>
      <c r="AH71" s="867"/>
      <c r="AI71" s="867"/>
      <c r="AJ71" s="867"/>
      <c r="AK71" s="867" t="s">
        <v>594</v>
      </c>
      <c r="AL71" s="867"/>
      <c r="AM71" s="867"/>
      <c r="AN71" s="867"/>
      <c r="AO71" s="867"/>
      <c r="AP71" s="867" t="s">
        <v>594</v>
      </c>
      <c r="AQ71" s="867"/>
      <c r="AR71" s="867"/>
      <c r="AS71" s="867"/>
      <c r="AT71" s="867"/>
      <c r="AU71" s="867" t="s">
        <v>594</v>
      </c>
      <c r="AV71" s="867"/>
      <c r="AW71" s="867"/>
      <c r="AX71" s="867"/>
      <c r="AY71" s="867"/>
      <c r="AZ71" s="913"/>
      <c r="BA71" s="913"/>
      <c r="BB71" s="913"/>
      <c r="BC71" s="913"/>
      <c r="BD71" s="914"/>
      <c r="BE71" s="260"/>
      <c r="BF71" s="260"/>
      <c r="BG71" s="260"/>
      <c r="BH71" s="260"/>
      <c r="BI71" s="260"/>
      <c r="BJ71" s="260"/>
      <c r="BK71" s="260"/>
      <c r="BL71" s="260"/>
      <c r="BM71" s="260"/>
      <c r="BN71" s="260"/>
      <c r="BO71" s="260"/>
      <c r="BP71" s="260"/>
      <c r="BQ71" s="257">
        <v>65</v>
      </c>
      <c r="BR71" s="262"/>
      <c r="BS71" s="899"/>
      <c r="BT71" s="900"/>
      <c r="BU71" s="900"/>
      <c r="BV71" s="900"/>
      <c r="BW71" s="900"/>
      <c r="BX71" s="900"/>
      <c r="BY71" s="900"/>
      <c r="BZ71" s="900"/>
      <c r="CA71" s="900"/>
      <c r="CB71" s="900"/>
      <c r="CC71" s="900"/>
      <c r="CD71" s="900"/>
      <c r="CE71" s="900"/>
      <c r="CF71" s="900"/>
      <c r="CG71" s="901"/>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41"/>
    </row>
    <row r="72" spans="1:131" s="242" customFormat="1" ht="26.25" customHeight="1" x14ac:dyDescent="0.15">
      <c r="A72" s="256">
        <v>5</v>
      </c>
      <c r="B72" s="909" t="s">
        <v>582</v>
      </c>
      <c r="C72" s="910"/>
      <c r="D72" s="910"/>
      <c r="E72" s="910"/>
      <c r="F72" s="910"/>
      <c r="G72" s="910"/>
      <c r="H72" s="910"/>
      <c r="I72" s="910"/>
      <c r="J72" s="910"/>
      <c r="K72" s="910"/>
      <c r="L72" s="910"/>
      <c r="M72" s="910"/>
      <c r="N72" s="910"/>
      <c r="O72" s="910"/>
      <c r="P72" s="911"/>
      <c r="Q72" s="912">
        <v>16</v>
      </c>
      <c r="R72" s="867"/>
      <c r="S72" s="867"/>
      <c r="T72" s="867"/>
      <c r="U72" s="867"/>
      <c r="V72" s="867">
        <v>9</v>
      </c>
      <c r="W72" s="867"/>
      <c r="X72" s="867"/>
      <c r="Y72" s="867"/>
      <c r="Z72" s="867"/>
      <c r="AA72" s="867">
        <v>7</v>
      </c>
      <c r="AB72" s="867"/>
      <c r="AC72" s="867"/>
      <c r="AD72" s="867"/>
      <c r="AE72" s="867"/>
      <c r="AF72" s="867">
        <v>7</v>
      </c>
      <c r="AG72" s="867"/>
      <c r="AH72" s="867"/>
      <c r="AI72" s="867"/>
      <c r="AJ72" s="867"/>
      <c r="AK72" s="867" t="s">
        <v>594</v>
      </c>
      <c r="AL72" s="867"/>
      <c r="AM72" s="867"/>
      <c r="AN72" s="867"/>
      <c r="AO72" s="867"/>
      <c r="AP72" s="867" t="s">
        <v>594</v>
      </c>
      <c r="AQ72" s="867"/>
      <c r="AR72" s="867"/>
      <c r="AS72" s="867"/>
      <c r="AT72" s="867"/>
      <c r="AU72" s="867" t="s">
        <v>594</v>
      </c>
      <c r="AV72" s="867"/>
      <c r="AW72" s="867"/>
      <c r="AX72" s="867"/>
      <c r="AY72" s="867"/>
      <c r="AZ72" s="913"/>
      <c r="BA72" s="913"/>
      <c r="BB72" s="913"/>
      <c r="BC72" s="913"/>
      <c r="BD72" s="914"/>
      <c r="BE72" s="260"/>
      <c r="BF72" s="260"/>
      <c r="BG72" s="260"/>
      <c r="BH72" s="260"/>
      <c r="BI72" s="260"/>
      <c r="BJ72" s="260"/>
      <c r="BK72" s="260"/>
      <c r="BL72" s="260"/>
      <c r="BM72" s="260"/>
      <c r="BN72" s="260"/>
      <c r="BO72" s="260"/>
      <c r="BP72" s="260"/>
      <c r="BQ72" s="257">
        <v>66</v>
      </c>
      <c r="BR72" s="262"/>
      <c r="BS72" s="899"/>
      <c r="BT72" s="900"/>
      <c r="BU72" s="900"/>
      <c r="BV72" s="900"/>
      <c r="BW72" s="900"/>
      <c r="BX72" s="900"/>
      <c r="BY72" s="900"/>
      <c r="BZ72" s="900"/>
      <c r="CA72" s="900"/>
      <c r="CB72" s="900"/>
      <c r="CC72" s="900"/>
      <c r="CD72" s="900"/>
      <c r="CE72" s="900"/>
      <c r="CF72" s="900"/>
      <c r="CG72" s="901"/>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41"/>
    </row>
    <row r="73" spans="1:131" s="242" customFormat="1" ht="26.25" customHeight="1" x14ac:dyDescent="0.15">
      <c r="A73" s="256">
        <v>6</v>
      </c>
      <c r="B73" s="909" t="s">
        <v>583</v>
      </c>
      <c r="C73" s="910"/>
      <c r="D73" s="910"/>
      <c r="E73" s="910"/>
      <c r="F73" s="910"/>
      <c r="G73" s="910"/>
      <c r="H73" s="910"/>
      <c r="I73" s="910"/>
      <c r="J73" s="910"/>
      <c r="K73" s="910"/>
      <c r="L73" s="910"/>
      <c r="M73" s="910"/>
      <c r="N73" s="910"/>
      <c r="O73" s="910"/>
      <c r="P73" s="911"/>
      <c r="Q73" s="912">
        <v>3</v>
      </c>
      <c r="R73" s="867"/>
      <c r="S73" s="867"/>
      <c r="T73" s="867"/>
      <c r="U73" s="867"/>
      <c r="V73" s="867">
        <v>2</v>
      </c>
      <c r="W73" s="867"/>
      <c r="X73" s="867"/>
      <c r="Y73" s="867"/>
      <c r="Z73" s="867"/>
      <c r="AA73" s="867">
        <v>1</v>
      </c>
      <c r="AB73" s="867"/>
      <c r="AC73" s="867"/>
      <c r="AD73" s="867"/>
      <c r="AE73" s="867"/>
      <c r="AF73" s="867">
        <v>1</v>
      </c>
      <c r="AG73" s="867"/>
      <c r="AH73" s="867"/>
      <c r="AI73" s="867"/>
      <c r="AJ73" s="867"/>
      <c r="AK73" s="867" t="s">
        <v>594</v>
      </c>
      <c r="AL73" s="867"/>
      <c r="AM73" s="867"/>
      <c r="AN73" s="867"/>
      <c r="AO73" s="867"/>
      <c r="AP73" s="867" t="s">
        <v>594</v>
      </c>
      <c r="AQ73" s="867"/>
      <c r="AR73" s="867"/>
      <c r="AS73" s="867"/>
      <c r="AT73" s="867"/>
      <c r="AU73" s="867" t="s">
        <v>594</v>
      </c>
      <c r="AV73" s="867"/>
      <c r="AW73" s="867"/>
      <c r="AX73" s="867"/>
      <c r="AY73" s="867"/>
      <c r="AZ73" s="913"/>
      <c r="BA73" s="913"/>
      <c r="BB73" s="913"/>
      <c r="BC73" s="913"/>
      <c r="BD73" s="914"/>
      <c r="BE73" s="260"/>
      <c r="BF73" s="260"/>
      <c r="BG73" s="260"/>
      <c r="BH73" s="260"/>
      <c r="BI73" s="260"/>
      <c r="BJ73" s="260"/>
      <c r="BK73" s="260"/>
      <c r="BL73" s="260"/>
      <c r="BM73" s="260"/>
      <c r="BN73" s="260"/>
      <c r="BO73" s="260"/>
      <c r="BP73" s="260"/>
      <c r="BQ73" s="257">
        <v>67</v>
      </c>
      <c r="BR73" s="262"/>
      <c r="BS73" s="899"/>
      <c r="BT73" s="900"/>
      <c r="BU73" s="900"/>
      <c r="BV73" s="900"/>
      <c r="BW73" s="900"/>
      <c r="BX73" s="900"/>
      <c r="BY73" s="900"/>
      <c r="BZ73" s="900"/>
      <c r="CA73" s="900"/>
      <c r="CB73" s="900"/>
      <c r="CC73" s="900"/>
      <c r="CD73" s="900"/>
      <c r="CE73" s="900"/>
      <c r="CF73" s="900"/>
      <c r="CG73" s="901"/>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41"/>
    </row>
    <row r="74" spans="1:131" s="242" customFormat="1" ht="26.25" customHeight="1" x14ac:dyDescent="0.15">
      <c r="A74" s="256">
        <v>7</v>
      </c>
      <c r="B74" s="909" t="s">
        <v>584</v>
      </c>
      <c r="C74" s="910"/>
      <c r="D74" s="910"/>
      <c r="E74" s="910"/>
      <c r="F74" s="910"/>
      <c r="G74" s="910"/>
      <c r="H74" s="910"/>
      <c r="I74" s="910"/>
      <c r="J74" s="910"/>
      <c r="K74" s="910"/>
      <c r="L74" s="910"/>
      <c r="M74" s="910"/>
      <c r="N74" s="910"/>
      <c r="O74" s="910"/>
      <c r="P74" s="911"/>
      <c r="Q74" s="912">
        <v>4</v>
      </c>
      <c r="R74" s="867"/>
      <c r="S74" s="867"/>
      <c r="T74" s="867"/>
      <c r="U74" s="867"/>
      <c r="V74" s="867">
        <v>3</v>
      </c>
      <c r="W74" s="867"/>
      <c r="X74" s="867"/>
      <c r="Y74" s="867"/>
      <c r="Z74" s="867"/>
      <c r="AA74" s="867">
        <v>1</v>
      </c>
      <c r="AB74" s="867"/>
      <c r="AC74" s="867"/>
      <c r="AD74" s="867"/>
      <c r="AE74" s="867"/>
      <c r="AF74" s="867">
        <v>1</v>
      </c>
      <c r="AG74" s="867"/>
      <c r="AH74" s="867"/>
      <c r="AI74" s="867"/>
      <c r="AJ74" s="867"/>
      <c r="AK74" s="867" t="s">
        <v>594</v>
      </c>
      <c r="AL74" s="867"/>
      <c r="AM74" s="867"/>
      <c r="AN74" s="867"/>
      <c r="AO74" s="867"/>
      <c r="AP74" s="867" t="s">
        <v>594</v>
      </c>
      <c r="AQ74" s="867"/>
      <c r="AR74" s="867"/>
      <c r="AS74" s="867"/>
      <c r="AT74" s="867"/>
      <c r="AU74" s="867" t="s">
        <v>594</v>
      </c>
      <c r="AV74" s="867"/>
      <c r="AW74" s="867"/>
      <c r="AX74" s="867"/>
      <c r="AY74" s="867"/>
      <c r="AZ74" s="913"/>
      <c r="BA74" s="913"/>
      <c r="BB74" s="913"/>
      <c r="BC74" s="913"/>
      <c r="BD74" s="914"/>
      <c r="BE74" s="260"/>
      <c r="BF74" s="260"/>
      <c r="BG74" s="260"/>
      <c r="BH74" s="260"/>
      <c r="BI74" s="260"/>
      <c r="BJ74" s="260"/>
      <c r="BK74" s="260"/>
      <c r="BL74" s="260"/>
      <c r="BM74" s="260"/>
      <c r="BN74" s="260"/>
      <c r="BO74" s="260"/>
      <c r="BP74" s="260"/>
      <c r="BQ74" s="257">
        <v>68</v>
      </c>
      <c r="BR74" s="262"/>
      <c r="BS74" s="899"/>
      <c r="BT74" s="900"/>
      <c r="BU74" s="900"/>
      <c r="BV74" s="900"/>
      <c r="BW74" s="900"/>
      <c r="BX74" s="900"/>
      <c r="BY74" s="900"/>
      <c r="BZ74" s="900"/>
      <c r="CA74" s="900"/>
      <c r="CB74" s="900"/>
      <c r="CC74" s="900"/>
      <c r="CD74" s="900"/>
      <c r="CE74" s="900"/>
      <c r="CF74" s="900"/>
      <c r="CG74" s="901"/>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41"/>
    </row>
    <row r="75" spans="1:131" s="242" customFormat="1" ht="26.25" customHeight="1" x14ac:dyDescent="0.15">
      <c r="A75" s="256">
        <v>8</v>
      </c>
      <c r="B75" s="909" t="s">
        <v>585</v>
      </c>
      <c r="C75" s="910"/>
      <c r="D75" s="910"/>
      <c r="E75" s="910"/>
      <c r="F75" s="910"/>
      <c r="G75" s="910"/>
      <c r="H75" s="910"/>
      <c r="I75" s="910"/>
      <c r="J75" s="910"/>
      <c r="K75" s="910"/>
      <c r="L75" s="910"/>
      <c r="M75" s="910"/>
      <c r="N75" s="910"/>
      <c r="O75" s="910"/>
      <c r="P75" s="911"/>
      <c r="Q75" s="915">
        <v>38</v>
      </c>
      <c r="R75" s="916"/>
      <c r="S75" s="916"/>
      <c r="T75" s="916"/>
      <c r="U75" s="866"/>
      <c r="V75" s="917">
        <v>36</v>
      </c>
      <c r="W75" s="916"/>
      <c r="X75" s="916"/>
      <c r="Y75" s="916"/>
      <c r="Z75" s="866"/>
      <c r="AA75" s="917">
        <v>2</v>
      </c>
      <c r="AB75" s="916"/>
      <c r="AC75" s="916"/>
      <c r="AD75" s="916"/>
      <c r="AE75" s="866"/>
      <c r="AF75" s="917">
        <v>2</v>
      </c>
      <c r="AG75" s="916"/>
      <c r="AH75" s="916"/>
      <c r="AI75" s="916"/>
      <c r="AJ75" s="866"/>
      <c r="AK75" s="917">
        <v>4</v>
      </c>
      <c r="AL75" s="916"/>
      <c r="AM75" s="916"/>
      <c r="AN75" s="916"/>
      <c r="AO75" s="866"/>
      <c r="AP75" s="867" t="s">
        <v>594</v>
      </c>
      <c r="AQ75" s="867"/>
      <c r="AR75" s="867"/>
      <c r="AS75" s="867"/>
      <c r="AT75" s="867"/>
      <c r="AU75" s="867" t="s">
        <v>594</v>
      </c>
      <c r="AV75" s="867"/>
      <c r="AW75" s="867"/>
      <c r="AX75" s="867"/>
      <c r="AY75" s="867"/>
      <c r="AZ75" s="913"/>
      <c r="BA75" s="913"/>
      <c r="BB75" s="913"/>
      <c r="BC75" s="913"/>
      <c r="BD75" s="914"/>
      <c r="BE75" s="260"/>
      <c r="BF75" s="260"/>
      <c r="BG75" s="260"/>
      <c r="BH75" s="260"/>
      <c r="BI75" s="260"/>
      <c r="BJ75" s="260"/>
      <c r="BK75" s="260"/>
      <c r="BL75" s="260"/>
      <c r="BM75" s="260"/>
      <c r="BN75" s="260"/>
      <c r="BO75" s="260"/>
      <c r="BP75" s="260"/>
      <c r="BQ75" s="257">
        <v>69</v>
      </c>
      <c r="BR75" s="262"/>
      <c r="BS75" s="899"/>
      <c r="BT75" s="900"/>
      <c r="BU75" s="900"/>
      <c r="BV75" s="900"/>
      <c r="BW75" s="900"/>
      <c r="BX75" s="900"/>
      <c r="BY75" s="900"/>
      <c r="BZ75" s="900"/>
      <c r="CA75" s="900"/>
      <c r="CB75" s="900"/>
      <c r="CC75" s="900"/>
      <c r="CD75" s="900"/>
      <c r="CE75" s="900"/>
      <c r="CF75" s="900"/>
      <c r="CG75" s="901"/>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41"/>
    </row>
    <row r="76" spans="1:131" s="242" customFormat="1" ht="26.25" customHeight="1" x14ac:dyDescent="0.15">
      <c r="A76" s="256">
        <v>9</v>
      </c>
      <c r="B76" s="909" t="s">
        <v>586</v>
      </c>
      <c r="C76" s="910"/>
      <c r="D76" s="910"/>
      <c r="E76" s="910"/>
      <c r="F76" s="910"/>
      <c r="G76" s="910"/>
      <c r="H76" s="910"/>
      <c r="I76" s="910"/>
      <c r="J76" s="910"/>
      <c r="K76" s="910"/>
      <c r="L76" s="910"/>
      <c r="M76" s="910"/>
      <c r="N76" s="910"/>
      <c r="O76" s="910"/>
      <c r="P76" s="911"/>
      <c r="Q76" s="915">
        <v>232</v>
      </c>
      <c r="R76" s="916"/>
      <c r="S76" s="916"/>
      <c r="T76" s="916"/>
      <c r="U76" s="866"/>
      <c r="V76" s="917">
        <v>224</v>
      </c>
      <c r="W76" s="916"/>
      <c r="X76" s="916"/>
      <c r="Y76" s="916"/>
      <c r="Z76" s="866"/>
      <c r="AA76" s="917">
        <v>8</v>
      </c>
      <c r="AB76" s="916"/>
      <c r="AC76" s="916"/>
      <c r="AD76" s="916"/>
      <c r="AE76" s="866"/>
      <c r="AF76" s="917">
        <v>8</v>
      </c>
      <c r="AG76" s="916"/>
      <c r="AH76" s="916"/>
      <c r="AI76" s="916"/>
      <c r="AJ76" s="866"/>
      <c r="AK76" s="917">
        <v>11</v>
      </c>
      <c r="AL76" s="916"/>
      <c r="AM76" s="916"/>
      <c r="AN76" s="916"/>
      <c r="AO76" s="866"/>
      <c r="AP76" s="867" t="s">
        <v>594</v>
      </c>
      <c r="AQ76" s="867"/>
      <c r="AR76" s="867"/>
      <c r="AS76" s="867"/>
      <c r="AT76" s="867"/>
      <c r="AU76" s="867" t="s">
        <v>594</v>
      </c>
      <c r="AV76" s="867"/>
      <c r="AW76" s="867"/>
      <c r="AX76" s="867"/>
      <c r="AY76" s="867"/>
      <c r="AZ76" s="913"/>
      <c r="BA76" s="913"/>
      <c r="BB76" s="913"/>
      <c r="BC76" s="913"/>
      <c r="BD76" s="914"/>
      <c r="BE76" s="260"/>
      <c r="BF76" s="260"/>
      <c r="BG76" s="260"/>
      <c r="BH76" s="260"/>
      <c r="BI76" s="260"/>
      <c r="BJ76" s="260"/>
      <c r="BK76" s="260"/>
      <c r="BL76" s="260"/>
      <c r="BM76" s="260"/>
      <c r="BN76" s="260"/>
      <c r="BO76" s="260"/>
      <c r="BP76" s="260"/>
      <c r="BQ76" s="257">
        <v>70</v>
      </c>
      <c r="BR76" s="262"/>
      <c r="BS76" s="899"/>
      <c r="BT76" s="900"/>
      <c r="BU76" s="900"/>
      <c r="BV76" s="900"/>
      <c r="BW76" s="900"/>
      <c r="BX76" s="900"/>
      <c r="BY76" s="900"/>
      <c r="BZ76" s="900"/>
      <c r="CA76" s="900"/>
      <c r="CB76" s="900"/>
      <c r="CC76" s="900"/>
      <c r="CD76" s="900"/>
      <c r="CE76" s="900"/>
      <c r="CF76" s="900"/>
      <c r="CG76" s="901"/>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41"/>
    </row>
    <row r="77" spans="1:131" s="242" customFormat="1" ht="26.25" customHeight="1" x14ac:dyDescent="0.15">
      <c r="A77" s="256">
        <v>10</v>
      </c>
      <c r="B77" s="909" t="s">
        <v>587</v>
      </c>
      <c r="C77" s="910"/>
      <c r="D77" s="910"/>
      <c r="E77" s="910"/>
      <c r="F77" s="910"/>
      <c r="G77" s="910"/>
      <c r="H77" s="910"/>
      <c r="I77" s="910"/>
      <c r="J77" s="910"/>
      <c r="K77" s="910"/>
      <c r="L77" s="910"/>
      <c r="M77" s="910"/>
      <c r="N77" s="910"/>
      <c r="O77" s="910"/>
      <c r="P77" s="911"/>
      <c r="Q77" s="915">
        <v>236853</v>
      </c>
      <c r="R77" s="916"/>
      <c r="S77" s="916"/>
      <c r="T77" s="916"/>
      <c r="U77" s="866"/>
      <c r="V77" s="917">
        <v>228094</v>
      </c>
      <c r="W77" s="916"/>
      <c r="X77" s="916"/>
      <c r="Y77" s="916"/>
      <c r="Z77" s="866"/>
      <c r="AA77" s="917">
        <v>8759</v>
      </c>
      <c r="AB77" s="916"/>
      <c r="AC77" s="916"/>
      <c r="AD77" s="916"/>
      <c r="AE77" s="866"/>
      <c r="AF77" s="917">
        <v>8759</v>
      </c>
      <c r="AG77" s="916"/>
      <c r="AH77" s="916"/>
      <c r="AI77" s="916"/>
      <c r="AJ77" s="866"/>
      <c r="AK77" s="917">
        <v>969</v>
      </c>
      <c r="AL77" s="916"/>
      <c r="AM77" s="916"/>
      <c r="AN77" s="916"/>
      <c r="AO77" s="866"/>
      <c r="AP77" s="867" t="s">
        <v>594</v>
      </c>
      <c r="AQ77" s="867"/>
      <c r="AR77" s="867"/>
      <c r="AS77" s="867"/>
      <c r="AT77" s="867"/>
      <c r="AU77" s="867" t="s">
        <v>594</v>
      </c>
      <c r="AV77" s="867"/>
      <c r="AW77" s="867"/>
      <c r="AX77" s="867"/>
      <c r="AY77" s="867"/>
      <c r="AZ77" s="913"/>
      <c r="BA77" s="913"/>
      <c r="BB77" s="913"/>
      <c r="BC77" s="913"/>
      <c r="BD77" s="914"/>
      <c r="BE77" s="260"/>
      <c r="BF77" s="260"/>
      <c r="BG77" s="260"/>
      <c r="BH77" s="260"/>
      <c r="BI77" s="260"/>
      <c r="BJ77" s="260"/>
      <c r="BK77" s="260"/>
      <c r="BL77" s="260"/>
      <c r="BM77" s="260"/>
      <c r="BN77" s="260"/>
      <c r="BO77" s="260"/>
      <c r="BP77" s="260"/>
      <c r="BQ77" s="257">
        <v>71</v>
      </c>
      <c r="BR77" s="262"/>
      <c r="BS77" s="899"/>
      <c r="BT77" s="900"/>
      <c r="BU77" s="900"/>
      <c r="BV77" s="900"/>
      <c r="BW77" s="900"/>
      <c r="BX77" s="900"/>
      <c r="BY77" s="900"/>
      <c r="BZ77" s="900"/>
      <c r="CA77" s="900"/>
      <c r="CB77" s="900"/>
      <c r="CC77" s="900"/>
      <c r="CD77" s="900"/>
      <c r="CE77" s="900"/>
      <c r="CF77" s="900"/>
      <c r="CG77" s="901"/>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41"/>
    </row>
    <row r="78" spans="1:131" s="242" customFormat="1" ht="26.25" customHeight="1" x14ac:dyDescent="0.15">
      <c r="A78" s="256">
        <v>11</v>
      </c>
      <c r="B78" s="909"/>
      <c r="C78" s="910"/>
      <c r="D78" s="910"/>
      <c r="E78" s="910"/>
      <c r="F78" s="910"/>
      <c r="G78" s="910"/>
      <c r="H78" s="910"/>
      <c r="I78" s="910"/>
      <c r="J78" s="910"/>
      <c r="K78" s="910"/>
      <c r="L78" s="910"/>
      <c r="M78" s="910"/>
      <c r="N78" s="910"/>
      <c r="O78" s="910"/>
      <c r="P78" s="911"/>
      <c r="Q78" s="912"/>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13"/>
      <c r="BA78" s="913"/>
      <c r="BB78" s="913"/>
      <c r="BC78" s="913"/>
      <c r="BD78" s="914"/>
      <c r="BE78" s="260"/>
      <c r="BF78" s="260"/>
      <c r="BG78" s="260"/>
      <c r="BH78" s="260"/>
      <c r="BI78" s="260"/>
      <c r="BJ78" s="263"/>
      <c r="BK78" s="263"/>
      <c r="BL78" s="263"/>
      <c r="BM78" s="263"/>
      <c r="BN78" s="263"/>
      <c r="BO78" s="260"/>
      <c r="BP78" s="260"/>
      <c r="BQ78" s="257">
        <v>72</v>
      </c>
      <c r="BR78" s="262"/>
      <c r="BS78" s="899"/>
      <c r="BT78" s="900"/>
      <c r="BU78" s="900"/>
      <c r="BV78" s="900"/>
      <c r="BW78" s="900"/>
      <c r="BX78" s="900"/>
      <c r="BY78" s="900"/>
      <c r="BZ78" s="900"/>
      <c r="CA78" s="900"/>
      <c r="CB78" s="900"/>
      <c r="CC78" s="900"/>
      <c r="CD78" s="900"/>
      <c r="CE78" s="900"/>
      <c r="CF78" s="900"/>
      <c r="CG78" s="901"/>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41"/>
    </row>
    <row r="79" spans="1:131" s="242" customFormat="1" ht="26.25" customHeight="1" x14ac:dyDescent="0.15">
      <c r="A79" s="256">
        <v>12</v>
      </c>
      <c r="B79" s="909"/>
      <c r="C79" s="910"/>
      <c r="D79" s="910"/>
      <c r="E79" s="910"/>
      <c r="F79" s="910"/>
      <c r="G79" s="910"/>
      <c r="H79" s="910"/>
      <c r="I79" s="910"/>
      <c r="J79" s="910"/>
      <c r="K79" s="910"/>
      <c r="L79" s="910"/>
      <c r="M79" s="910"/>
      <c r="N79" s="910"/>
      <c r="O79" s="910"/>
      <c r="P79" s="911"/>
      <c r="Q79" s="912"/>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13"/>
      <c r="BA79" s="913"/>
      <c r="BB79" s="913"/>
      <c r="BC79" s="913"/>
      <c r="BD79" s="914"/>
      <c r="BE79" s="260"/>
      <c r="BF79" s="260"/>
      <c r="BG79" s="260"/>
      <c r="BH79" s="260"/>
      <c r="BI79" s="260"/>
      <c r="BJ79" s="263"/>
      <c r="BK79" s="263"/>
      <c r="BL79" s="263"/>
      <c r="BM79" s="263"/>
      <c r="BN79" s="263"/>
      <c r="BO79" s="260"/>
      <c r="BP79" s="260"/>
      <c r="BQ79" s="257">
        <v>73</v>
      </c>
      <c r="BR79" s="262"/>
      <c r="BS79" s="899"/>
      <c r="BT79" s="900"/>
      <c r="BU79" s="900"/>
      <c r="BV79" s="900"/>
      <c r="BW79" s="900"/>
      <c r="BX79" s="900"/>
      <c r="BY79" s="900"/>
      <c r="BZ79" s="900"/>
      <c r="CA79" s="900"/>
      <c r="CB79" s="900"/>
      <c r="CC79" s="900"/>
      <c r="CD79" s="900"/>
      <c r="CE79" s="900"/>
      <c r="CF79" s="900"/>
      <c r="CG79" s="901"/>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41"/>
    </row>
    <row r="80" spans="1:131" s="242" customFormat="1" ht="26.25" customHeight="1" x14ac:dyDescent="0.15">
      <c r="A80" s="256">
        <v>13</v>
      </c>
      <c r="B80" s="909"/>
      <c r="C80" s="910"/>
      <c r="D80" s="910"/>
      <c r="E80" s="910"/>
      <c r="F80" s="910"/>
      <c r="G80" s="910"/>
      <c r="H80" s="910"/>
      <c r="I80" s="910"/>
      <c r="J80" s="910"/>
      <c r="K80" s="910"/>
      <c r="L80" s="910"/>
      <c r="M80" s="910"/>
      <c r="N80" s="910"/>
      <c r="O80" s="910"/>
      <c r="P80" s="911"/>
      <c r="Q80" s="912"/>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13"/>
      <c r="BA80" s="913"/>
      <c r="BB80" s="913"/>
      <c r="BC80" s="913"/>
      <c r="BD80" s="914"/>
      <c r="BE80" s="260"/>
      <c r="BF80" s="260"/>
      <c r="BG80" s="260"/>
      <c r="BH80" s="260"/>
      <c r="BI80" s="260"/>
      <c r="BJ80" s="260"/>
      <c r="BK80" s="260"/>
      <c r="BL80" s="260"/>
      <c r="BM80" s="260"/>
      <c r="BN80" s="260"/>
      <c r="BO80" s="260"/>
      <c r="BP80" s="260"/>
      <c r="BQ80" s="257">
        <v>74</v>
      </c>
      <c r="BR80" s="262"/>
      <c r="BS80" s="899"/>
      <c r="BT80" s="900"/>
      <c r="BU80" s="900"/>
      <c r="BV80" s="900"/>
      <c r="BW80" s="900"/>
      <c r="BX80" s="900"/>
      <c r="BY80" s="900"/>
      <c r="BZ80" s="900"/>
      <c r="CA80" s="900"/>
      <c r="CB80" s="900"/>
      <c r="CC80" s="900"/>
      <c r="CD80" s="900"/>
      <c r="CE80" s="900"/>
      <c r="CF80" s="900"/>
      <c r="CG80" s="901"/>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41"/>
    </row>
    <row r="81" spans="1:131" s="242" customFormat="1" ht="26.25" customHeight="1" x14ac:dyDescent="0.15">
      <c r="A81" s="256">
        <v>14</v>
      </c>
      <c r="B81" s="909"/>
      <c r="C81" s="910"/>
      <c r="D81" s="910"/>
      <c r="E81" s="910"/>
      <c r="F81" s="910"/>
      <c r="G81" s="910"/>
      <c r="H81" s="910"/>
      <c r="I81" s="910"/>
      <c r="J81" s="910"/>
      <c r="K81" s="910"/>
      <c r="L81" s="910"/>
      <c r="M81" s="910"/>
      <c r="N81" s="910"/>
      <c r="O81" s="910"/>
      <c r="P81" s="911"/>
      <c r="Q81" s="912"/>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13"/>
      <c r="BA81" s="913"/>
      <c r="BB81" s="913"/>
      <c r="BC81" s="913"/>
      <c r="BD81" s="914"/>
      <c r="BE81" s="260"/>
      <c r="BF81" s="260"/>
      <c r="BG81" s="260"/>
      <c r="BH81" s="260"/>
      <c r="BI81" s="260"/>
      <c r="BJ81" s="260"/>
      <c r="BK81" s="260"/>
      <c r="BL81" s="260"/>
      <c r="BM81" s="260"/>
      <c r="BN81" s="260"/>
      <c r="BO81" s="260"/>
      <c r="BP81" s="260"/>
      <c r="BQ81" s="257">
        <v>75</v>
      </c>
      <c r="BR81" s="262"/>
      <c r="BS81" s="899"/>
      <c r="BT81" s="900"/>
      <c r="BU81" s="900"/>
      <c r="BV81" s="900"/>
      <c r="BW81" s="900"/>
      <c r="BX81" s="900"/>
      <c r="BY81" s="900"/>
      <c r="BZ81" s="900"/>
      <c r="CA81" s="900"/>
      <c r="CB81" s="900"/>
      <c r="CC81" s="900"/>
      <c r="CD81" s="900"/>
      <c r="CE81" s="900"/>
      <c r="CF81" s="900"/>
      <c r="CG81" s="901"/>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41"/>
    </row>
    <row r="82" spans="1:131" s="242" customFormat="1" ht="26.25" customHeight="1" x14ac:dyDescent="0.15">
      <c r="A82" s="256">
        <v>15</v>
      </c>
      <c r="B82" s="909"/>
      <c r="C82" s="910"/>
      <c r="D82" s="910"/>
      <c r="E82" s="910"/>
      <c r="F82" s="910"/>
      <c r="G82" s="910"/>
      <c r="H82" s="910"/>
      <c r="I82" s="910"/>
      <c r="J82" s="910"/>
      <c r="K82" s="910"/>
      <c r="L82" s="910"/>
      <c r="M82" s="910"/>
      <c r="N82" s="910"/>
      <c r="O82" s="910"/>
      <c r="P82" s="911"/>
      <c r="Q82" s="912"/>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13"/>
      <c r="BA82" s="913"/>
      <c r="BB82" s="913"/>
      <c r="BC82" s="913"/>
      <c r="BD82" s="914"/>
      <c r="BE82" s="260"/>
      <c r="BF82" s="260"/>
      <c r="BG82" s="260"/>
      <c r="BH82" s="260"/>
      <c r="BI82" s="260"/>
      <c r="BJ82" s="260"/>
      <c r="BK82" s="260"/>
      <c r="BL82" s="260"/>
      <c r="BM82" s="260"/>
      <c r="BN82" s="260"/>
      <c r="BO82" s="260"/>
      <c r="BP82" s="260"/>
      <c r="BQ82" s="257">
        <v>76</v>
      </c>
      <c r="BR82" s="262"/>
      <c r="BS82" s="899"/>
      <c r="BT82" s="900"/>
      <c r="BU82" s="900"/>
      <c r="BV82" s="900"/>
      <c r="BW82" s="900"/>
      <c r="BX82" s="900"/>
      <c r="BY82" s="900"/>
      <c r="BZ82" s="900"/>
      <c r="CA82" s="900"/>
      <c r="CB82" s="900"/>
      <c r="CC82" s="900"/>
      <c r="CD82" s="900"/>
      <c r="CE82" s="900"/>
      <c r="CF82" s="900"/>
      <c r="CG82" s="901"/>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41"/>
    </row>
    <row r="83" spans="1:131" s="242" customFormat="1" ht="26.25" customHeight="1" x14ac:dyDescent="0.15">
      <c r="A83" s="256">
        <v>16</v>
      </c>
      <c r="B83" s="909"/>
      <c r="C83" s="910"/>
      <c r="D83" s="910"/>
      <c r="E83" s="910"/>
      <c r="F83" s="910"/>
      <c r="G83" s="910"/>
      <c r="H83" s="910"/>
      <c r="I83" s="910"/>
      <c r="J83" s="910"/>
      <c r="K83" s="910"/>
      <c r="L83" s="910"/>
      <c r="M83" s="910"/>
      <c r="N83" s="910"/>
      <c r="O83" s="910"/>
      <c r="P83" s="911"/>
      <c r="Q83" s="912"/>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13"/>
      <c r="BA83" s="913"/>
      <c r="BB83" s="913"/>
      <c r="BC83" s="913"/>
      <c r="BD83" s="914"/>
      <c r="BE83" s="260"/>
      <c r="BF83" s="260"/>
      <c r="BG83" s="260"/>
      <c r="BH83" s="260"/>
      <c r="BI83" s="260"/>
      <c r="BJ83" s="260"/>
      <c r="BK83" s="260"/>
      <c r="BL83" s="260"/>
      <c r="BM83" s="260"/>
      <c r="BN83" s="260"/>
      <c r="BO83" s="260"/>
      <c r="BP83" s="260"/>
      <c r="BQ83" s="257">
        <v>77</v>
      </c>
      <c r="BR83" s="262"/>
      <c r="BS83" s="899"/>
      <c r="BT83" s="900"/>
      <c r="BU83" s="900"/>
      <c r="BV83" s="900"/>
      <c r="BW83" s="900"/>
      <c r="BX83" s="900"/>
      <c r="BY83" s="900"/>
      <c r="BZ83" s="900"/>
      <c r="CA83" s="900"/>
      <c r="CB83" s="900"/>
      <c r="CC83" s="900"/>
      <c r="CD83" s="900"/>
      <c r="CE83" s="900"/>
      <c r="CF83" s="900"/>
      <c r="CG83" s="901"/>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41"/>
    </row>
    <row r="84" spans="1:131" s="242" customFormat="1" ht="26.25" customHeight="1" x14ac:dyDescent="0.15">
      <c r="A84" s="256">
        <v>17</v>
      </c>
      <c r="B84" s="909"/>
      <c r="C84" s="910"/>
      <c r="D84" s="910"/>
      <c r="E84" s="910"/>
      <c r="F84" s="910"/>
      <c r="G84" s="910"/>
      <c r="H84" s="910"/>
      <c r="I84" s="910"/>
      <c r="J84" s="910"/>
      <c r="K84" s="910"/>
      <c r="L84" s="910"/>
      <c r="M84" s="910"/>
      <c r="N84" s="910"/>
      <c r="O84" s="910"/>
      <c r="P84" s="911"/>
      <c r="Q84" s="912"/>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13"/>
      <c r="BA84" s="913"/>
      <c r="BB84" s="913"/>
      <c r="BC84" s="913"/>
      <c r="BD84" s="914"/>
      <c r="BE84" s="260"/>
      <c r="BF84" s="260"/>
      <c r="BG84" s="260"/>
      <c r="BH84" s="260"/>
      <c r="BI84" s="260"/>
      <c r="BJ84" s="260"/>
      <c r="BK84" s="260"/>
      <c r="BL84" s="260"/>
      <c r="BM84" s="260"/>
      <c r="BN84" s="260"/>
      <c r="BO84" s="260"/>
      <c r="BP84" s="260"/>
      <c r="BQ84" s="257">
        <v>78</v>
      </c>
      <c r="BR84" s="262"/>
      <c r="BS84" s="899"/>
      <c r="BT84" s="900"/>
      <c r="BU84" s="900"/>
      <c r="BV84" s="900"/>
      <c r="BW84" s="900"/>
      <c r="BX84" s="900"/>
      <c r="BY84" s="900"/>
      <c r="BZ84" s="900"/>
      <c r="CA84" s="900"/>
      <c r="CB84" s="900"/>
      <c r="CC84" s="900"/>
      <c r="CD84" s="900"/>
      <c r="CE84" s="900"/>
      <c r="CF84" s="900"/>
      <c r="CG84" s="901"/>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41"/>
    </row>
    <row r="85" spans="1:131" s="242" customFormat="1" ht="26.25" customHeight="1" x14ac:dyDescent="0.15">
      <c r="A85" s="256">
        <v>18</v>
      </c>
      <c r="B85" s="909"/>
      <c r="C85" s="910"/>
      <c r="D85" s="910"/>
      <c r="E85" s="910"/>
      <c r="F85" s="910"/>
      <c r="G85" s="910"/>
      <c r="H85" s="910"/>
      <c r="I85" s="910"/>
      <c r="J85" s="910"/>
      <c r="K85" s="910"/>
      <c r="L85" s="910"/>
      <c r="M85" s="910"/>
      <c r="N85" s="910"/>
      <c r="O85" s="910"/>
      <c r="P85" s="911"/>
      <c r="Q85" s="912"/>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13"/>
      <c r="BA85" s="913"/>
      <c r="BB85" s="913"/>
      <c r="BC85" s="913"/>
      <c r="BD85" s="914"/>
      <c r="BE85" s="260"/>
      <c r="BF85" s="260"/>
      <c r="BG85" s="260"/>
      <c r="BH85" s="260"/>
      <c r="BI85" s="260"/>
      <c r="BJ85" s="260"/>
      <c r="BK85" s="260"/>
      <c r="BL85" s="260"/>
      <c r="BM85" s="260"/>
      <c r="BN85" s="260"/>
      <c r="BO85" s="260"/>
      <c r="BP85" s="260"/>
      <c r="BQ85" s="257">
        <v>79</v>
      </c>
      <c r="BR85" s="262"/>
      <c r="BS85" s="899"/>
      <c r="BT85" s="900"/>
      <c r="BU85" s="900"/>
      <c r="BV85" s="900"/>
      <c r="BW85" s="900"/>
      <c r="BX85" s="900"/>
      <c r="BY85" s="900"/>
      <c r="BZ85" s="900"/>
      <c r="CA85" s="900"/>
      <c r="CB85" s="900"/>
      <c r="CC85" s="900"/>
      <c r="CD85" s="900"/>
      <c r="CE85" s="900"/>
      <c r="CF85" s="900"/>
      <c r="CG85" s="901"/>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41"/>
    </row>
    <row r="86" spans="1:131" s="242" customFormat="1" ht="26.25" customHeight="1" x14ac:dyDescent="0.15">
      <c r="A86" s="256">
        <v>19</v>
      </c>
      <c r="B86" s="909"/>
      <c r="C86" s="910"/>
      <c r="D86" s="910"/>
      <c r="E86" s="910"/>
      <c r="F86" s="910"/>
      <c r="G86" s="910"/>
      <c r="H86" s="910"/>
      <c r="I86" s="910"/>
      <c r="J86" s="910"/>
      <c r="K86" s="910"/>
      <c r="L86" s="910"/>
      <c r="M86" s="910"/>
      <c r="N86" s="910"/>
      <c r="O86" s="910"/>
      <c r="P86" s="911"/>
      <c r="Q86" s="912"/>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13"/>
      <c r="BA86" s="913"/>
      <c r="BB86" s="913"/>
      <c r="BC86" s="913"/>
      <c r="BD86" s="914"/>
      <c r="BE86" s="260"/>
      <c r="BF86" s="260"/>
      <c r="BG86" s="260"/>
      <c r="BH86" s="260"/>
      <c r="BI86" s="260"/>
      <c r="BJ86" s="260"/>
      <c r="BK86" s="260"/>
      <c r="BL86" s="260"/>
      <c r="BM86" s="260"/>
      <c r="BN86" s="260"/>
      <c r="BO86" s="260"/>
      <c r="BP86" s="260"/>
      <c r="BQ86" s="257">
        <v>80</v>
      </c>
      <c r="BR86" s="262"/>
      <c r="BS86" s="899"/>
      <c r="BT86" s="900"/>
      <c r="BU86" s="900"/>
      <c r="BV86" s="900"/>
      <c r="BW86" s="900"/>
      <c r="BX86" s="900"/>
      <c r="BY86" s="900"/>
      <c r="BZ86" s="900"/>
      <c r="CA86" s="900"/>
      <c r="CB86" s="900"/>
      <c r="CC86" s="900"/>
      <c r="CD86" s="900"/>
      <c r="CE86" s="900"/>
      <c r="CF86" s="900"/>
      <c r="CG86" s="901"/>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41"/>
    </row>
    <row r="87" spans="1:131" s="242" customFormat="1" ht="26.25" customHeight="1" x14ac:dyDescent="0.15">
      <c r="A87" s="26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60"/>
      <c r="BF87" s="260"/>
      <c r="BG87" s="260"/>
      <c r="BH87" s="260"/>
      <c r="BI87" s="260"/>
      <c r="BJ87" s="260"/>
      <c r="BK87" s="260"/>
      <c r="BL87" s="260"/>
      <c r="BM87" s="260"/>
      <c r="BN87" s="260"/>
      <c r="BO87" s="260"/>
      <c r="BP87" s="260"/>
      <c r="BQ87" s="257">
        <v>81</v>
      </c>
      <c r="BR87" s="262"/>
      <c r="BS87" s="899"/>
      <c r="BT87" s="900"/>
      <c r="BU87" s="900"/>
      <c r="BV87" s="900"/>
      <c r="BW87" s="900"/>
      <c r="BX87" s="900"/>
      <c r="BY87" s="900"/>
      <c r="BZ87" s="900"/>
      <c r="CA87" s="900"/>
      <c r="CB87" s="900"/>
      <c r="CC87" s="900"/>
      <c r="CD87" s="900"/>
      <c r="CE87" s="900"/>
      <c r="CF87" s="900"/>
      <c r="CG87" s="901"/>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41"/>
    </row>
    <row r="88" spans="1:131" s="242" customFormat="1" ht="26.25" customHeight="1" thickBot="1" x14ac:dyDescent="0.2">
      <c r="A88" s="259" t="s">
        <v>391</v>
      </c>
      <c r="B88" s="827" t="s">
        <v>424</v>
      </c>
      <c r="C88" s="828"/>
      <c r="D88" s="828"/>
      <c r="E88" s="828"/>
      <c r="F88" s="828"/>
      <c r="G88" s="828"/>
      <c r="H88" s="828"/>
      <c r="I88" s="828"/>
      <c r="J88" s="828"/>
      <c r="K88" s="828"/>
      <c r="L88" s="828"/>
      <c r="M88" s="828"/>
      <c r="N88" s="828"/>
      <c r="O88" s="828"/>
      <c r="P88" s="829"/>
      <c r="Q88" s="874"/>
      <c r="R88" s="875"/>
      <c r="S88" s="875"/>
      <c r="T88" s="875"/>
      <c r="U88" s="875"/>
      <c r="V88" s="875"/>
      <c r="W88" s="875"/>
      <c r="X88" s="875"/>
      <c r="Y88" s="875"/>
      <c r="Z88" s="875"/>
      <c r="AA88" s="875"/>
      <c r="AB88" s="875"/>
      <c r="AC88" s="875"/>
      <c r="AD88" s="875"/>
      <c r="AE88" s="875"/>
      <c r="AF88" s="878">
        <v>10718</v>
      </c>
      <c r="AG88" s="878"/>
      <c r="AH88" s="878"/>
      <c r="AI88" s="878"/>
      <c r="AJ88" s="878"/>
      <c r="AK88" s="875"/>
      <c r="AL88" s="875"/>
      <c r="AM88" s="875"/>
      <c r="AN88" s="875"/>
      <c r="AO88" s="875"/>
      <c r="AP88" s="878">
        <v>4826</v>
      </c>
      <c r="AQ88" s="878"/>
      <c r="AR88" s="878"/>
      <c r="AS88" s="878"/>
      <c r="AT88" s="878"/>
      <c r="AU88" s="878">
        <v>1710</v>
      </c>
      <c r="AV88" s="878"/>
      <c r="AW88" s="878"/>
      <c r="AX88" s="878"/>
      <c r="AY88" s="878"/>
      <c r="AZ88" s="883"/>
      <c r="BA88" s="883"/>
      <c r="BB88" s="883"/>
      <c r="BC88" s="883"/>
      <c r="BD88" s="884"/>
      <c r="BE88" s="260"/>
      <c r="BF88" s="260"/>
      <c r="BG88" s="260"/>
      <c r="BH88" s="260"/>
      <c r="BI88" s="260"/>
      <c r="BJ88" s="260"/>
      <c r="BK88" s="260"/>
      <c r="BL88" s="260"/>
      <c r="BM88" s="260"/>
      <c r="BN88" s="260"/>
      <c r="BO88" s="260"/>
      <c r="BP88" s="260"/>
      <c r="BQ88" s="257">
        <v>82</v>
      </c>
      <c r="BR88" s="262"/>
      <c r="BS88" s="899"/>
      <c r="BT88" s="900"/>
      <c r="BU88" s="900"/>
      <c r="BV88" s="900"/>
      <c r="BW88" s="900"/>
      <c r="BX88" s="900"/>
      <c r="BY88" s="900"/>
      <c r="BZ88" s="900"/>
      <c r="CA88" s="900"/>
      <c r="CB88" s="900"/>
      <c r="CC88" s="900"/>
      <c r="CD88" s="900"/>
      <c r="CE88" s="900"/>
      <c r="CF88" s="900"/>
      <c r="CG88" s="901"/>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899"/>
      <c r="BT89" s="900"/>
      <c r="BU89" s="900"/>
      <c r="BV89" s="900"/>
      <c r="BW89" s="900"/>
      <c r="BX89" s="900"/>
      <c r="BY89" s="900"/>
      <c r="BZ89" s="900"/>
      <c r="CA89" s="900"/>
      <c r="CB89" s="900"/>
      <c r="CC89" s="900"/>
      <c r="CD89" s="900"/>
      <c r="CE89" s="900"/>
      <c r="CF89" s="900"/>
      <c r="CG89" s="901"/>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899"/>
      <c r="BT90" s="900"/>
      <c r="BU90" s="900"/>
      <c r="BV90" s="900"/>
      <c r="BW90" s="900"/>
      <c r="BX90" s="900"/>
      <c r="BY90" s="900"/>
      <c r="BZ90" s="900"/>
      <c r="CA90" s="900"/>
      <c r="CB90" s="900"/>
      <c r="CC90" s="900"/>
      <c r="CD90" s="900"/>
      <c r="CE90" s="900"/>
      <c r="CF90" s="900"/>
      <c r="CG90" s="901"/>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899"/>
      <c r="BT91" s="900"/>
      <c r="BU91" s="900"/>
      <c r="BV91" s="900"/>
      <c r="BW91" s="900"/>
      <c r="BX91" s="900"/>
      <c r="BY91" s="900"/>
      <c r="BZ91" s="900"/>
      <c r="CA91" s="900"/>
      <c r="CB91" s="900"/>
      <c r="CC91" s="900"/>
      <c r="CD91" s="900"/>
      <c r="CE91" s="900"/>
      <c r="CF91" s="900"/>
      <c r="CG91" s="901"/>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899"/>
      <c r="BT92" s="900"/>
      <c r="BU92" s="900"/>
      <c r="BV92" s="900"/>
      <c r="BW92" s="900"/>
      <c r="BX92" s="900"/>
      <c r="BY92" s="900"/>
      <c r="BZ92" s="900"/>
      <c r="CA92" s="900"/>
      <c r="CB92" s="900"/>
      <c r="CC92" s="900"/>
      <c r="CD92" s="900"/>
      <c r="CE92" s="900"/>
      <c r="CF92" s="900"/>
      <c r="CG92" s="901"/>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899"/>
      <c r="BT93" s="900"/>
      <c r="BU93" s="900"/>
      <c r="BV93" s="900"/>
      <c r="BW93" s="900"/>
      <c r="BX93" s="900"/>
      <c r="BY93" s="900"/>
      <c r="BZ93" s="900"/>
      <c r="CA93" s="900"/>
      <c r="CB93" s="900"/>
      <c r="CC93" s="900"/>
      <c r="CD93" s="900"/>
      <c r="CE93" s="900"/>
      <c r="CF93" s="900"/>
      <c r="CG93" s="901"/>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899"/>
      <c r="BT94" s="900"/>
      <c r="BU94" s="900"/>
      <c r="BV94" s="900"/>
      <c r="BW94" s="900"/>
      <c r="BX94" s="900"/>
      <c r="BY94" s="900"/>
      <c r="BZ94" s="900"/>
      <c r="CA94" s="900"/>
      <c r="CB94" s="900"/>
      <c r="CC94" s="900"/>
      <c r="CD94" s="900"/>
      <c r="CE94" s="900"/>
      <c r="CF94" s="900"/>
      <c r="CG94" s="901"/>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899"/>
      <c r="BT95" s="900"/>
      <c r="BU95" s="900"/>
      <c r="BV95" s="900"/>
      <c r="BW95" s="900"/>
      <c r="BX95" s="900"/>
      <c r="BY95" s="900"/>
      <c r="BZ95" s="900"/>
      <c r="CA95" s="900"/>
      <c r="CB95" s="900"/>
      <c r="CC95" s="900"/>
      <c r="CD95" s="900"/>
      <c r="CE95" s="900"/>
      <c r="CF95" s="900"/>
      <c r="CG95" s="901"/>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899"/>
      <c r="BT96" s="900"/>
      <c r="BU96" s="900"/>
      <c r="BV96" s="900"/>
      <c r="BW96" s="900"/>
      <c r="BX96" s="900"/>
      <c r="BY96" s="900"/>
      <c r="BZ96" s="900"/>
      <c r="CA96" s="900"/>
      <c r="CB96" s="900"/>
      <c r="CC96" s="900"/>
      <c r="CD96" s="900"/>
      <c r="CE96" s="900"/>
      <c r="CF96" s="900"/>
      <c r="CG96" s="901"/>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899"/>
      <c r="BT97" s="900"/>
      <c r="BU97" s="900"/>
      <c r="BV97" s="900"/>
      <c r="BW97" s="900"/>
      <c r="BX97" s="900"/>
      <c r="BY97" s="900"/>
      <c r="BZ97" s="900"/>
      <c r="CA97" s="900"/>
      <c r="CB97" s="900"/>
      <c r="CC97" s="900"/>
      <c r="CD97" s="900"/>
      <c r="CE97" s="900"/>
      <c r="CF97" s="900"/>
      <c r="CG97" s="901"/>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899"/>
      <c r="BT98" s="900"/>
      <c r="BU98" s="900"/>
      <c r="BV98" s="900"/>
      <c r="BW98" s="900"/>
      <c r="BX98" s="900"/>
      <c r="BY98" s="900"/>
      <c r="BZ98" s="900"/>
      <c r="CA98" s="900"/>
      <c r="CB98" s="900"/>
      <c r="CC98" s="900"/>
      <c r="CD98" s="900"/>
      <c r="CE98" s="900"/>
      <c r="CF98" s="900"/>
      <c r="CG98" s="901"/>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899"/>
      <c r="BT99" s="900"/>
      <c r="BU99" s="900"/>
      <c r="BV99" s="900"/>
      <c r="BW99" s="900"/>
      <c r="BX99" s="900"/>
      <c r="BY99" s="900"/>
      <c r="BZ99" s="900"/>
      <c r="CA99" s="900"/>
      <c r="CB99" s="900"/>
      <c r="CC99" s="900"/>
      <c r="CD99" s="900"/>
      <c r="CE99" s="900"/>
      <c r="CF99" s="900"/>
      <c r="CG99" s="901"/>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899"/>
      <c r="BT100" s="900"/>
      <c r="BU100" s="900"/>
      <c r="BV100" s="900"/>
      <c r="BW100" s="900"/>
      <c r="BX100" s="900"/>
      <c r="BY100" s="900"/>
      <c r="BZ100" s="900"/>
      <c r="CA100" s="900"/>
      <c r="CB100" s="900"/>
      <c r="CC100" s="900"/>
      <c r="CD100" s="900"/>
      <c r="CE100" s="900"/>
      <c r="CF100" s="900"/>
      <c r="CG100" s="901"/>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899"/>
      <c r="BT101" s="900"/>
      <c r="BU101" s="900"/>
      <c r="BV101" s="900"/>
      <c r="BW101" s="900"/>
      <c r="BX101" s="900"/>
      <c r="BY101" s="900"/>
      <c r="BZ101" s="900"/>
      <c r="CA101" s="900"/>
      <c r="CB101" s="900"/>
      <c r="CC101" s="900"/>
      <c r="CD101" s="900"/>
      <c r="CE101" s="900"/>
      <c r="CF101" s="900"/>
      <c r="CG101" s="901"/>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27" t="s">
        <v>425</v>
      </c>
      <c r="BS102" s="828"/>
      <c r="BT102" s="828"/>
      <c r="BU102" s="828"/>
      <c r="BV102" s="828"/>
      <c r="BW102" s="828"/>
      <c r="BX102" s="828"/>
      <c r="BY102" s="828"/>
      <c r="BZ102" s="828"/>
      <c r="CA102" s="828"/>
      <c r="CB102" s="828"/>
      <c r="CC102" s="828"/>
      <c r="CD102" s="828"/>
      <c r="CE102" s="828"/>
      <c r="CF102" s="828"/>
      <c r="CG102" s="829"/>
      <c r="CH102" s="925"/>
      <c r="CI102" s="926"/>
      <c r="CJ102" s="926"/>
      <c r="CK102" s="926"/>
      <c r="CL102" s="927"/>
      <c r="CM102" s="925"/>
      <c r="CN102" s="926"/>
      <c r="CO102" s="926"/>
      <c r="CP102" s="926"/>
      <c r="CQ102" s="927"/>
      <c r="CR102" s="928"/>
      <c r="CS102" s="886"/>
      <c r="CT102" s="886"/>
      <c r="CU102" s="886"/>
      <c r="CV102" s="929"/>
      <c r="CW102" s="928"/>
      <c r="CX102" s="886"/>
      <c r="CY102" s="886"/>
      <c r="CZ102" s="886"/>
      <c r="DA102" s="929"/>
      <c r="DB102" s="928"/>
      <c r="DC102" s="886"/>
      <c r="DD102" s="886"/>
      <c r="DE102" s="886"/>
      <c r="DF102" s="929"/>
      <c r="DG102" s="928"/>
      <c r="DH102" s="886"/>
      <c r="DI102" s="886"/>
      <c r="DJ102" s="886"/>
      <c r="DK102" s="929"/>
      <c r="DL102" s="928"/>
      <c r="DM102" s="886"/>
      <c r="DN102" s="886"/>
      <c r="DO102" s="886"/>
      <c r="DP102" s="929"/>
      <c r="DQ102" s="928"/>
      <c r="DR102" s="886"/>
      <c r="DS102" s="886"/>
      <c r="DT102" s="886"/>
      <c r="DU102" s="929"/>
      <c r="DV102" s="952"/>
      <c r="DW102" s="953"/>
      <c r="DX102" s="953"/>
      <c r="DY102" s="953"/>
      <c r="DZ102" s="954"/>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55" t="s">
        <v>426</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56" t="s">
        <v>427</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428</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429</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57" t="s">
        <v>430</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431</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41" customFormat="1" ht="26.25" customHeight="1" x14ac:dyDescent="0.15">
      <c r="A109" s="950" t="s">
        <v>432</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433</v>
      </c>
      <c r="AB109" s="931"/>
      <c r="AC109" s="931"/>
      <c r="AD109" s="931"/>
      <c r="AE109" s="932"/>
      <c r="AF109" s="930" t="s">
        <v>310</v>
      </c>
      <c r="AG109" s="931"/>
      <c r="AH109" s="931"/>
      <c r="AI109" s="931"/>
      <c r="AJ109" s="932"/>
      <c r="AK109" s="930" t="s">
        <v>309</v>
      </c>
      <c r="AL109" s="931"/>
      <c r="AM109" s="931"/>
      <c r="AN109" s="931"/>
      <c r="AO109" s="932"/>
      <c r="AP109" s="930" t="s">
        <v>434</v>
      </c>
      <c r="AQ109" s="931"/>
      <c r="AR109" s="931"/>
      <c r="AS109" s="931"/>
      <c r="AT109" s="933"/>
      <c r="AU109" s="950" t="s">
        <v>432</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433</v>
      </c>
      <c r="BR109" s="931"/>
      <c r="BS109" s="931"/>
      <c r="BT109" s="931"/>
      <c r="BU109" s="932"/>
      <c r="BV109" s="930" t="s">
        <v>310</v>
      </c>
      <c r="BW109" s="931"/>
      <c r="BX109" s="931"/>
      <c r="BY109" s="931"/>
      <c r="BZ109" s="932"/>
      <c r="CA109" s="930" t="s">
        <v>309</v>
      </c>
      <c r="CB109" s="931"/>
      <c r="CC109" s="931"/>
      <c r="CD109" s="931"/>
      <c r="CE109" s="932"/>
      <c r="CF109" s="951" t="s">
        <v>434</v>
      </c>
      <c r="CG109" s="951"/>
      <c r="CH109" s="951"/>
      <c r="CI109" s="951"/>
      <c r="CJ109" s="951"/>
      <c r="CK109" s="930" t="s">
        <v>435</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433</v>
      </c>
      <c r="DH109" s="931"/>
      <c r="DI109" s="931"/>
      <c r="DJ109" s="931"/>
      <c r="DK109" s="932"/>
      <c r="DL109" s="930" t="s">
        <v>310</v>
      </c>
      <c r="DM109" s="931"/>
      <c r="DN109" s="931"/>
      <c r="DO109" s="931"/>
      <c r="DP109" s="932"/>
      <c r="DQ109" s="930" t="s">
        <v>309</v>
      </c>
      <c r="DR109" s="931"/>
      <c r="DS109" s="931"/>
      <c r="DT109" s="931"/>
      <c r="DU109" s="932"/>
      <c r="DV109" s="930" t="s">
        <v>434</v>
      </c>
      <c r="DW109" s="931"/>
      <c r="DX109" s="931"/>
      <c r="DY109" s="931"/>
      <c r="DZ109" s="933"/>
    </row>
    <row r="110" spans="1:131" s="241" customFormat="1" ht="26.25" customHeight="1" x14ac:dyDescent="0.15">
      <c r="A110" s="934" t="s">
        <v>436</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677007</v>
      </c>
      <c r="AB110" s="938"/>
      <c r="AC110" s="938"/>
      <c r="AD110" s="938"/>
      <c r="AE110" s="939"/>
      <c r="AF110" s="940">
        <v>661823</v>
      </c>
      <c r="AG110" s="938"/>
      <c r="AH110" s="938"/>
      <c r="AI110" s="938"/>
      <c r="AJ110" s="939"/>
      <c r="AK110" s="940">
        <v>647585</v>
      </c>
      <c r="AL110" s="938"/>
      <c r="AM110" s="938"/>
      <c r="AN110" s="938"/>
      <c r="AO110" s="939"/>
      <c r="AP110" s="941">
        <v>20.399999999999999</v>
      </c>
      <c r="AQ110" s="942"/>
      <c r="AR110" s="942"/>
      <c r="AS110" s="942"/>
      <c r="AT110" s="943"/>
      <c r="AU110" s="944" t="s">
        <v>73</v>
      </c>
      <c r="AV110" s="945"/>
      <c r="AW110" s="945"/>
      <c r="AX110" s="945"/>
      <c r="AY110" s="945"/>
      <c r="AZ110" s="986" t="s">
        <v>437</v>
      </c>
      <c r="BA110" s="935"/>
      <c r="BB110" s="935"/>
      <c r="BC110" s="935"/>
      <c r="BD110" s="935"/>
      <c r="BE110" s="935"/>
      <c r="BF110" s="935"/>
      <c r="BG110" s="935"/>
      <c r="BH110" s="935"/>
      <c r="BI110" s="935"/>
      <c r="BJ110" s="935"/>
      <c r="BK110" s="935"/>
      <c r="BL110" s="935"/>
      <c r="BM110" s="935"/>
      <c r="BN110" s="935"/>
      <c r="BO110" s="935"/>
      <c r="BP110" s="936"/>
      <c r="BQ110" s="972">
        <v>6164219</v>
      </c>
      <c r="BR110" s="973"/>
      <c r="BS110" s="973"/>
      <c r="BT110" s="973"/>
      <c r="BU110" s="973"/>
      <c r="BV110" s="973">
        <v>5997942</v>
      </c>
      <c r="BW110" s="973"/>
      <c r="BX110" s="973"/>
      <c r="BY110" s="973"/>
      <c r="BZ110" s="973"/>
      <c r="CA110" s="973">
        <v>5901174</v>
      </c>
      <c r="CB110" s="973"/>
      <c r="CC110" s="973"/>
      <c r="CD110" s="973"/>
      <c r="CE110" s="973"/>
      <c r="CF110" s="987">
        <v>185.9</v>
      </c>
      <c r="CG110" s="988"/>
      <c r="CH110" s="988"/>
      <c r="CI110" s="988"/>
      <c r="CJ110" s="988"/>
      <c r="CK110" s="989" t="s">
        <v>438</v>
      </c>
      <c r="CL110" s="990"/>
      <c r="CM110" s="969" t="s">
        <v>439</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72" t="s">
        <v>232</v>
      </c>
      <c r="DH110" s="973"/>
      <c r="DI110" s="973"/>
      <c r="DJ110" s="973"/>
      <c r="DK110" s="973"/>
      <c r="DL110" s="973" t="s">
        <v>232</v>
      </c>
      <c r="DM110" s="973"/>
      <c r="DN110" s="973"/>
      <c r="DO110" s="973"/>
      <c r="DP110" s="973"/>
      <c r="DQ110" s="973" t="s">
        <v>232</v>
      </c>
      <c r="DR110" s="973"/>
      <c r="DS110" s="973"/>
      <c r="DT110" s="973"/>
      <c r="DU110" s="973"/>
      <c r="DV110" s="974" t="s">
        <v>232</v>
      </c>
      <c r="DW110" s="974"/>
      <c r="DX110" s="974"/>
      <c r="DY110" s="974"/>
      <c r="DZ110" s="975"/>
    </row>
    <row r="111" spans="1:131" s="241" customFormat="1" ht="26.25" customHeight="1" x14ac:dyDescent="0.15">
      <c r="A111" s="976" t="s">
        <v>440</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232</v>
      </c>
      <c r="AB111" s="980"/>
      <c r="AC111" s="980"/>
      <c r="AD111" s="980"/>
      <c r="AE111" s="981"/>
      <c r="AF111" s="982" t="s">
        <v>232</v>
      </c>
      <c r="AG111" s="980"/>
      <c r="AH111" s="980"/>
      <c r="AI111" s="980"/>
      <c r="AJ111" s="981"/>
      <c r="AK111" s="982" t="s">
        <v>232</v>
      </c>
      <c r="AL111" s="980"/>
      <c r="AM111" s="980"/>
      <c r="AN111" s="980"/>
      <c r="AO111" s="981"/>
      <c r="AP111" s="983" t="s">
        <v>232</v>
      </c>
      <c r="AQ111" s="984"/>
      <c r="AR111" s="984"/>
      <c r="AS111" s="984"/>
      <c r="AT111" s="985"/>
      <c r="AU111" s="946"/>
      <c r="AV111" s="947"/>
      <c r="AW111" s="947"/>
      <c r="AX111" s="947"/>
      <c r="AY111" s="947"/>
      <c r="AZ111" s="995" t="s">
        <v>441</v>
      </c>
      <c r="BA111" s="996"/>
      <c r="BB111" s="996"/>
      <c r="BC111" s="996"/>
      <c r="BD111" s="996"/>
      <c r="BE111" s="996"/>
      <c r="BF111" s="996"/>
      <c r="BG111" s="996"/>
      <c r="BH111" s="996"/>
      <c r="BI111" s="996"/>
      <c r="BJ111" s="996"/>
      <c r="BK111" s="996"/>
      <c r="BL111" s="996"/>
      <c r="BM111" s="996"/>
      <c r="BN111" s="996"/>
      <c r="BO111" s="996"/>
      <c r="BP111" s="997"/>
      <c r="BQ111" s="965" t="s">
        <v>393</v>
      </c>
      <c r="BR111" s="966"/>
      <c r="BS111" s="966"/>
      <c r="BT111" s="966"/>
      <c r="BU111" s="966"/>
      <c r="BV111" s="966" t="s">
        <v>232</v>
      </c>
      <c r="BW111" s="966"/>
      <c r="BX111" s="966"/>
      <c r="BY111" s="966"/>
      <c r="BZ111" s="966"/>
      <c r="CA111" s="966" t="s">
        <v>232</v>
      </c>
      <c r="CB111" s="966"/>
      <c r="CC111" s="966"/>
      <c r="CD111" s="966"/>
      <c r="CE111" s="966"/>
      <c r="CF111" s="960" t="s">
        <v>393</v>
      </c>
      <c r="CG111" s="961"/>
      <c r="CH111" s="961"/>
      <c r="CI111" s="961"/>
      <c r="CJ111" s="961"/>
      <c r="CK111" s="991"/>
      <c r="CL111" s="992"/>
      <c r="CM111" s="962" t="s">
        <v>442</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232</v>
      </c>
      <c r="DH111" s="966"/>
      <c r="DI111" s="966"/>
      <c r="DJ111" s="966"/>
      <c r="DK111" s="966"/>
      <c r="DL111" s="966" t="s">
        <v>232</v>
      </c>
      <c r="DM111" s="966"/>
      <c r="DN111" s="966"/>
      <c r="DO111" s="966"/>
      <c r="DP111" s="966"/>
      <c r="DQ111" s="966" t="s">
        <v>393</v>
      </c>
      <c r="DR111" s="966"/>
      <c r="DS111" s="966"/>
      <c r="DT111" s="966"/>
      <c r="DU111" s="966"/>
      <c r="DV111" s="967" t="s">
        <v>232</v>
      </c>
      <c r="DW111" s="967"/>
      <c r="DX111" s="967"/>
      <c r="DY111" s="967"/>
      <c r="DZ111" s="968"/>
    </row>
    <row r="112" spans="1:131" s="241" customFormat="1" ht="26.25" customHeight="1" x14ac:dyDescent="0.15">
      <c r="A112" s="998" t="s">
        <v>443</v>
      </c>
      <c r="B112" s="999"/>
      <c r="C112" s="996" t="s">
        <v>444</v>
      </c>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7"/>
      <c r="AA112" s="1004" t="s">
        <v>232</v>
      </c>
      <c r="AB112" s="1005"/>
      <c r="AC112" s="1005"/>
      <c r="AD112" s="1005"/>
      <c r="AE112" s="1006"/>
      <c r="AF112" s="1007" t="s">
        <v>232</v>
      </c>
      <c r="AG112" s="1005"/>
      <c r="AH112" s="1005"/>
      <c r="AI112" s="1005"/>
      <c r="AJ112" s="1006"/>
      <c r="AK112" s="1007" t="s">
        <v>232</v>
      </c>
      <c r="AL112" s="1005"/>
      <c r="AM112" s="1005"/>
      <c r="AN112" s="1005"/>
      <c r="AO112" s="1006"/>
      <c r="AP112" s="1008" t="s">
        <v>393</v>
      </c>
      <c r="AQ112" s="1009"/>
      <c r="AR112" s="1009"/>
      <c r="AS112" s="1009"/>
      <c r="AT112" s="1010"/>
      <c r="AU112" s="946"/>
      <c r="AV112" s="947"/>
      <c r="AW112" s="947"/>
      <c r="AX112" s="947"/>
      <c r="AY112" s="947"/>
      <c r="AZ112" s="995" t="s">
        <v>445</v>
      </c>
      <c r="BA112" s="996"/>
      <c r="BB112" s="996"/>
      <c r="BC112" s="996"/>
      <c r="BD112" s="996"/>
      <c r="BE112" s="996"/>
      <c r="BF112" s="996"/>
      <c r="BG112" s="996"/>
      <c r="BH112" s="996"/>
      <c r="BI112" s="996"/>
      <c r="BJ112" s="996"/>
      <c r="BK112" s="996"/>
      <c r="BL112" s="996"/>
      <c r="BM112" s="996"/>
      <c r="BN112" s="996"/>
      <c r="BO112" s="996"/>
      <c r="BP112" s="997"/>
      <c r="BQ112" s="965">
        <v>2612569</v>
      </c>
      <c r="BR112" s="966"/>
      <c r="BS112" s="966"/>
      <c r="BT112" s="966"/>
      <c r="BU112" s="966"/>
      <c r="BV112" s="966">
        <v>2403353</v>
      </c>
      <c r="BW112" s="966"/>
      <c r="BX112" s="966"/>
      <c r="BY112" s="966"/>
      <c r="BZ112" s="966"/>
      <c r="CA112" s="966">
        <v>2644141</v>
      </c>
      <c r="CB112" s="966"/>
      <c r="CC112" s="966"/>
      <c r="CD112" s="966"/>
      <c r="CE112" s="966"/>
      <c r="CF112" s="960">
        <v>83.3</v>
      </c>
      <c r="CG112" s="961"/>
      <c r="CH112" s="961"/>
      <c r="CI112" s="961"/>
      <c r="CJ112" s="961"/>
      <c r="CK112" s="991"/>
      <c r="CL112" s="992"/>
      <c r="CM112" s="962" t="s">
        <v>446</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447</v>
      </c>
      <c r="DH112" s="966"/>
      <c r="DI112" s="966"/>
      <c r="DJ112" s="966"/>
      <c r="DK112" s="966"/>
      <c r="DL112" s="966" t="s">
        <v>393</v>
      </c>
      <c r="DM112" s="966"/>
      <c r="DN112" s="966"/>
      <c r="DO112" s="966"/>
      <c r="DP112" s="966"/>
      <c r="DQ112" s="966" t="s">
        <v>393</v>
      </c>
      <c r="DR112" s="966"/>
      <c r="DS112" s="966"/>
      <c r="DT112" s="966"/>
      <c r="DU112" s="966"/>
      <c r="DV112" s="967" t="s">
        <v>232</v>
      </c>
      <c r="DW112" s="967"/>
      <c r="DX112" s="967"/>
      <c r="DY112" s="967"/>
      <c r="DZ112" s="968"/>
    </row>
    <row r="113" spans="1:130" s="241" customFormat="1" ht="26.25" customHeight="1" x14ac:dyDescent="0.15">
      <c r="A113" s="1000"/>
      <c r="B113" s="1001"/>
      <c r="C113" s="996" t="s">
        <v>448</v>
      </c>
      <c r="D113" s="99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7"/>
      <c r="AA113" s="979">
        <v>149114</v>
      </c>
      <c r="AB113" s="980"/>
      <c r="AC113" s="980"/>
      <c r="AD113" s="980"/>
      <c r="AE113" s="981"/>
      <c r="AF113" s="982">
        <v>173472</v>
      </c>
      <c r="AG113" s="980"/>
      <c r="AH113" s="980"/>
      <c r="AI113" s="980"/>
      <c r="AJ113" s="981"/>
      <c r="AK113" s="982">
        <v>181727</v>
      </c>
      <c r="AL113" s="980"/>
      <c r="AM113" s="980"/>
      <c r="AN113" s="980"/>
      <c r="AO113" s="981"/>
      <c r="AP113" s="983">
        <v>5.7</v>
      </c>
      <c r="AQ113" s="984"/>
      <c r="AR113" s="984"/>
      <c r="AS113" s="984"/>
      <c r="AT113" s="985"/>
      <c r="AU113" s="946"/>
      <c r="AV113" s="947"/>
      <c r="AW113" s="947"/>
      <c r="AX113" s="947"/>
      <c r="AY113" s="947"/>
      <c r="AZ113" s="995" t="s">
        <v>449</v>
      </c>
      <c r="BA113" s="996"/>
      <c r="BB113" s="996"/>
      <c r="BC113" s="996"/>
      <c r="BD113" s="996"/>
      <c r="BE113" s="996"/>
      <c r="BF113" s="996"/>
      <c r="BG113" s="996"/>
      <c r="BH113" s="996"/>
      <c r="BI113" s="996"/>
      <c r="BJ113" s="996"/>
      <c r="BK113" s="996"/>
      <c r="BL113" s="996"/>
      <c r="BM113" s="996"/>
      <c r="BN113" s="996"/>
      <c r="BO113" s="996"/>
      <c r="BP113" s="997"/>
      <c r="BQ113" s="965">
        <v>173857</v>
      </c>
      <c r="BR113" s="966"/>
      <c r="BS113" s="966"/>
      <c r="BT113" s="966"/>
      <c r="BU113" s="966"/>
      <c r="BV113" s="966">
        <v>1522409</v>
      </c>
      <c r="BW113" s="966"/>
      <c r="BX113" s="966"/>
      <c r="BY113" s="966"/>
      <c r="BZ113" s="966"/>
      <c r="CA113" s="966">
        <v>1709850</v>
      </c>
      <c r="CB113" s="966"/>
      <c r="CC113" s="966"/>
      <c r="CD113" s="966"/>
      <c r="CE113" s="966"/>
      <c r="CF113" s="960">
        <v>53.9</v>
      </c>
      <c r="CG113" s="961"/>
      <c r="CH113" s="961"/>
      <c r="CI113" s="961"/>
      <c r="CJ113" s="961"/>
      <c r="CK113" s="991"/>
      <c r="CL113" s="992"/>
      <c r="CM113" s="962" t="s">
        <v>450</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1004" t="s">
        <v>232</v>
      </c>
      <c r="DH113" s="1005"/>
      <c r="DI113" s="1005"/>
      <c r="DJ113" s="1005"/>
      <c r="DK113" s="1006"/>
      <c r="DL113" s="1007" t="s">
        <v>232</v>
      </c>
      <c r="DM113" s="1005"/>
      <c r="DN113" s="1005"/>
      <c r="DO113" s="1005"/>
      <c r="DP113" s="1006"/>
      <c r="DQ113" s="1007" t="s">
        <v>393</v>
      </c>
      <c r="DR113" s="1005"/>
      <c r="DS113" s="1005"/>
      <c r="DT113" s="1005"/>
      <c r="DU113" s="1006"/>
      <c r="DV113" s="1008" t="s">
        <v>393</v>
      </c>
      <c r="DW113" s="1009"/>
      <c r="DX113" s="1009"/>
      <c r="DY113" s="1009"/>
      <c r="DZ113" s="1010"/>
    </row>
    <row r="114" spans="1:130" s="241" customFormat="1" ht="26.25" customHeight="1" x14ac:dyDescent="0.15">
      <c r="A114" s="1000"/>
      <c r="B114" s="1001"/>
      <c r="C114" s="996" t="s">
        <v>451</v>
      </c>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7"/>
      <c r="AA114" s="1004" t="s">
        <v>232</v>
      </c>
      <c r="AB114" s="1005"/>
      <c r="AC114" s="1005"/>
      <c r="AD114" s="1005"/>
      <c r="AE114" s="1006"/>
      <c r="AF114" s="1007" t="s">
        <v>393</v>
      </c>
      <c r="AG114" s="1005"/>
      <c r="AH114" s="1005"/>
      <c r="AI114" s="1005"/>
      <c r="AJ114" s="1006"/>
      <c r="AK114" s="1007" t="s">
        <v>393</v>
      </c>
      <c r="AL114" s="1005"/>
      <c r="AM114" s="1005"/>
      <c r="AN114" s="1005"/>
      <c r="AO114" s="1006"/>
      <c r="AP114" s="1008" t="s">
        <v>393</v>
      </c>
      <c r="AQ114" s="1009"/>
      <c r="AR114" s="1009"/>
      <c r="AS114" s="1009"/>
      <c r="AT114" s="1010"/>
      <c r="AU114" s="946"/>
      <c r="AV114" s="947"/>
      <c r="AW114" s="947"/>
      <c r="AX114" s="947"/>
      <c r="AY114" s="947"/>
      <c r="AZ114" s="995" t="s">
        <v>452</v>
      </c>
      <c r="BA114" s="996"/>
      <c r="BB114" s="996"/>
      <c r="BC114" s="996"/>
      <c r="BD114" s="996"/>
      <c r="BE114" s="996"/>
      <c r="BF114" s="996"/>
      <c r="BG114" s="996"/>
      <c r="BH114" s="996"/>
      <c r="BI114" s="996"/>
      <c r="BJ114" s="996"/>
      <c r="BK114" s="996"/>
      <c r="BL114" s="996"/>
      <c r="BM114" s="996"/>
      <c r="BN114" s="996"/>
      <c r="BO114" s="996"/>
      <c r="BP114" s="997"/>
      <c r="BQ114" s="965">
        <v>571300</v>
      </c>
      <c r="BR114" s="966"/>
      <c r="BS114" s="966"/>
      <c r="BT114" s="966"/>
      <c r="BU114" s="966"/>
      <c r="BV114" s="966">
        <v>564892</v>
      </c>
      <c r="BW114" s="966"/>
      <c r="BX114" s="966"/>
      <c r="BY114" s="966"/>
      <c r="BZ114" s="966"/>
      <c r="CA114" s="966">
        <v>503685</v>
      </c>
      <c r="CB114" s="966"/>
      <c r="CC114" s="966"/>
      <c r="CD114" s="966"/>
      <c r="CE114" s="966"/>
      <c r="CF114" s="960">
        <v>15.9</v>
      </c>
      <c r="CG114" s="961"/>
      <c r="CH114" s="961"/>
      <c r="CI114" s="961"/>
      <c r="CJ114" s="961"/>
      <c r="CK114" s="991"/>
      <c r="CL114" s="992"/>
      <c r="CM114" s="962" t="s">
        <v>453</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1004" t="s">
        <v>393</v>
      </c>
      <c r="DH114" s="1005"/>
      <c r="DI114" s="1005"/>
      <c r="DJ114" s="1005"/>
      <c r="DK114" s="1006"/>
      <c r="DL114" s="1007" t="s">
        <v>393</v>
      </c>
      <c r="DM114" s="1005"/>
      <c r="DN114" s="1005"/>
      <c r="DO114" s="1005"/>
      <c r="DP114" s="1006"/>
      <c r="DQ114" s="1007" t="s">
        <v>454</v>
      </c>
      <c r="DR114" s="1005"/>
      <c r="DS114" s="1005"/>
      <c r="DT114" s="1005"/>
      <c r="DU114" s="1006"/>
      <c r="DV114" s="1008" t="s">
        <v>232</v>
      </c>
      <c r="DW114" s="1009"/>
      <c r="DX114" s="1009"/>
      <c r="DY114" s="1009"/>
      <c r="DZ114" s="1010"/>
    </row>
    <row r="115" spans="1:130" s="241" customFormat="1" ht="26.25" customHeight="1" x14ac:dyDescent="0.15">
      <c r="A115" s="1000"/>
      <c r="B115" s="1001"/>
      <c r="C115" s="996" t="s">
        <v>455</v>
      </c>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7"/>
      <c r="AA115" s="979" t="s">
        <v>232</v>
      </c>
      <c r="AB115" s="980"/>
      <c r="AC115" s="980"/>
      <c r="AD115" s="980"/>
      <c r="AE115" s="981"/>
      <c r="AF115" s="982" t="s">
        <v>232</v>
      </c>
      <c r="AG115" s="980"/>
      <c r="AH115" s="980"/>
      <c r="AI115" s="980"/>
      <c r="AJ115" s="981"/>
      <c r="AK115" s="982" t="s">
        <v>393</v>
      </c>
      <c r="AL115" s="980"/>
      <c r="AM115" s="980"/>
      <c r="AN115" s="980"/>
      <c r="AO115" s="981"/>
      <c r="AP115" s="983" t="s">
        <v>454</v>
      </c>
      <c r="AQ115" s="984"/>
      <c r="AR115" s="984"/>
      <c r="AS115" s="984"/>
      <c r="AT115" s="985"/>
      <c r="AU115" s="946"/>
      <c r="AV115" s="947"/>
      <c r="AW115" s="947"/>
      <c r="AX115" s="947"/>
      <c r="AY115" s="947"/>
      <c r="AZ115" s="995" t="s">
        <v>456</v>
      </c>
      <c r="BA115" s="996"/>
      <c r="BB115" s="996"/>
      <c r="BC115" s="996"/>
      <c r="BD115" s="996"/>
      <c r="BE115" s="996"/>
      <c r="BF115" s="996"/>
      <c r="BG115" s="996"/>
      <c r="BH115" s="996"/>
      <c r="BI115" s="996"/>
      <c r="BJ115" s="996"/>
      <c r="BK115" s="996"/>
      <c r="BL115" s="996"/>
      <c r="BM115" s="996"/>
      <c r="BN115" s="996"/>
      <c r="BO115" s="996"/>
      <c r="BP115" s="997"/>
      <c r="BQ115" s="965">
        <v>6062</v>
      </c>
      <c r="BR115" s="966"/>
      <c r="BS115" s="966"/>
      <c r="BT115" s="966"/>
      <c r="BU115" s="966"/>
      <c r="BV115" s="966">
        <v>5697</v>
      </c>
      <c r="BW115" s="966"/>
      <c r="BX115" s="966"/>
      <c r="BY115" s="966"/>
      <c r="BZ115" s="966"/>
      <c r="CA115" s="966">
        <v>5339</v>
      </c>
      <c r="CB115" s="966"/>
      <c r="CC115" s="966"/>
      <c r="CD115" s="966"/>
      <c r="CE115" s="966"/>
      <c r="CF115" s="960">
        <v>0.2</v>
      </c>
      <c r="CG115" s="961"/>
      <c r="CH115" s="961"/>
      <c r="CI115" s="961"/>
      <c r="CJ115" s="961"/>
      <c r="CK115" s="991"/>
      <c r="CL115" s="992"/>
      <c r="CM115" s="995" t="s">
        <v>457</v>
      </c>
      <c r="CN115" s="1016"/>
      <c r="CO115" s="1016"/>
      <c r="CP115" s="1016"/>
      <c r="CQ115" s="1016"/>
      <c r="CR115" s="1016"/>
      <c r="CS115" s="1016"/>
      <c r="CT115" s="1016"/>
      <c r="CU115" s="1016"/>
      <c r="CV115" s="1016"/>
      <c r="CW115" s="1016"/>
      <c r="CX115" s="1016"/>
      <c r="CY115" s="1016"/>
      <c r="CZ115" s="1016"/>
      <c r="DA115" s="1016"/>
      <c r="DB115" s="1016"/>
      <c r="DC115" s="1016"/>
      <c r="DD115" s="1016"/>
      <c r="DE115" s="1016"/>
      <c r="DF115" s="997"/>
      <c r="DG115" s="1004" t="s">
        <v>393</v>
      </c>
      <c r="DH115" s="1005"/>
      <c r="DI115" s="1005"/>
      <c r="DJ115" s="1005"/>
      <c r="DK115" s="1006"/>
      <c r="DL115" s="1007" t="s">
        <v>232</v>
      </c>
      <c r="DM115" s="1005"/>
      <c r="DN115" s="1005"/>
      <c r="DO115" s="1005"/>
      <c r="DP115" s="1006"/>
      <c r="DQ115" s="1007" t="s">
        <v>232</v>
      </c>
      <c r="DR115" s="1005"/>
      <c r="DS115" s="1005"/>
      <c r="DT115" s="1005"/>
      <c r="DU115" s="1006"/>
      <c r="DV115" s="1008" t="s">
        <v>393</v>
      </c>
      <c r="DW115" s="1009"/>
      <c r="DX115" s="1009"/>
      <c r="DY115" s="1009"/>
      <c r="DZ115" s="1010"/>
    </row>
    <row r="116" spans="1:130" s="241" customFormat="1" ht="26.25" customHeight="1" x14ac:dyDescent="0.15">
      <c r="A116" s="1002"/>
      <c r="B116" s="1003"/>
      <c r="C116" s="1011" t="s">
        <v>458</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1004" t="s">
        <v>393</v>
      </c>
      <c r="AB116" s="1005"/>
      <c r="AC116" s="1005"/>
      <c r="AD116" s="1005"/>
      <c r="AE116" s="1006"/>
      <c r="AF116" s="1007" t="s">
        <v>393</v>
      </c>
      <c r="AG116" s="1005"/>
      <c r="AH116" s="1005"/>
      <c r="AI116" s="1005"/>
      <c r="AJ116" s="1006"/>
      <c r="AK116" s="1007" t="s">
        <v>393</v>
      </c>
      <c r="AL116" s="1005"/>
      <c r="AM116" s="1005"/>
      <c r="AN116" s="1005"/>
      <c r="AO116" s="1006"/>
      <c r="AP116" s="1008" t="s">
        <v>232</v>
      </c>
      <c r="AQ116" s="1009"/>
      <c r="AR116" s="1009"/>
      <c r="AS116" s="1009"/>
      <c r="AT116" s="1010"/>
      <c r="AU116" s="946"/>
      <c r="AV116" s="947"/>
      <c r="AW116" s="947"/>
      <c r="AX116" s="947"/>
      <c r="AY116" s="947"/>
      <c r="AZ116" s="1013" t="s">
        <v>459</v>
      </c>
      <c r="BA116" s="1014"/>
      <c r="BB116" s="1014"/>
      <c r="BC116" s="1014"/>
      <c r="BD116" s="1014"/>
      <c r="BE116" s="1014"/>
      <c r="BF116" s="1014"/>
      <c r="BG116" s="1014"/>
      <c r="BH116" s="1014"/>
      <c r="BI116" s="1014"/>
      <c r="BJ116" s="1014"/>
      <c r="BK116" s="1014"/>
      <c r="BL116" s="1014"/>
      <c r="BM116" s="1014"/>
      <c r="BN116" s="1014"/>
      <c r="BO116" s="1014"/>
      <c r="BP116" s="1015"/>
      <c r="BQ116" s="965" t="s">
        <v>393</v>
      </c>
      <c r="BR116" s="966"/>
      <c r="BS116" s="966"/>
      <c r="BT116" s="966"/>
      <c r="BU116" s="966"/>
      <c r="BV116" s="966" t="s">
        <v>232</v>
      </c>
      <c r="BW116" s="966"/>
      <c r="BX116" s="966"/>
      <c r="BY116" s="966"/>
      <c r="BZ116" s="966"/>
      <c r="CA116" s="966" t="s">
        <v>232</v>
      </c>
      <c r="CB116" s="966"/>
      <c r="CC116" s="966"/>
      <c r="CD116" s="966"/>
      <c r="CE116" s="966"/>
      <c r="CF116" s="960" t="s">
        <v>447</v>
      </c>
      <c r="CG116" s="961"/>
      <c r="CH116" s="961"/>
      <c r="CI116" s="961"/>
      <c r="CJ116" s="961"/>
      <c r="CK116" s="991"/>
      <c r="CL116" s="992"/>
      <c r="CM116" s="962" t="s">
        <v>460</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1004" t="s">
        <v>393</v>
      </c>
      <c r="DH116" s="1005"/>
      <c r="DI116" s="1005"/>
      <c r="DJ116" s="1005"/>
      <c r="DK116" s="1006"/>
      <c r="DL116" s="1007" t="s">
        <v>393</v>
      </c>
      <c r="DM116" s="1005"/>
      <c r="DN116" s="1005"/>
      <c r="DO116" s="1005"/>
      <c r="DP116" s="1006"/>
      <c r="DQ116" s="1007" t="s">
        <v>232</v>
      </c>
      <c r="DR116" s="1005"/>
      <c r="DS116" s="1005"/>
      <c r="DT116" s="1005"/>
      <c r="DU116" s="1006"/>
      <c r="DV116" s="1008" t="s">
        <v>232</v>
      </c>
      <c r="DW116" s="1009"/>
      <c r="DX116" s="1009"/>
      <c r="DY116" s="1009"/>
      <c r="DZ116" s="1010"/>
    </row>
    <row r="117" spans="1:130" s="241" customFormat="1" ht="26.25" customHeight="1" x14ac:dyDescent="0.15">
      <c r="A117" s="950" t="s">
        <v>190</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21" t="s">
        <v>461</v>
      </c>
      <c r="Z117" s="932"/>
      <c r="AA117" s="1022">
        <v>826121</v>
      </c>
      <c r="AB117" s="1023"/>
      <c r="AC117" s="1023"/>
      <c r="AD117" s="1023"/>
      <c r="AE117" s="1024"/>
      <c r="AF117" s="1025">
        <v>835295</v>
      </c>
      <c r="AG117" s="1023"/>
      <c r="AH117" s="1023"/>
      <c r="AI117" s="1023"/>
      <c r="AJ117" s="1024"/>
      <c r="AK117" s="1025">
        <v>829312</v>
      </c>
      <c r="AL117" s="1023"/>
      <c r="AM117" s="1023"/>
      <c r="AN117" s="1023"/>
      <c r="AO117" s="1024"/>
      <c r="AP117" s="1026"/>
      <c r="AQ117" s="1027"/>
      <c r="AR117" s="1027"/>
      <c r="AS117" s="1027"/>
      <c r="AT117" s="1028"/>
      <c r="AU117" s="946"/>
      <c r="AV117" s="947"/>
      <c r="AW117" s="947"/>
      <c r="AX117" s="947"/>
      <c r="AY117" s="947"/>
      <c r="AZ117" s="1013" t="s">
        <v>462</v>
      </c>
      <c r="BA117" s="1014"/>
      <c r="BB117" s="1014"/>
      <c r="BC117" s="1014"/>
      <c r="BD117" s="1014"/>
      <c r="BE117" s="1014"/>
      <c r="BF117" s="1014"/>
      <c r="BG117" s="1014"/>
      <c r="BH117" s="1014"/>
      <c r="BI117" s="1014"/>
      <c r="BJ117" s="1014"/>
      <c r="BK117" s="1014"/>
      <c r="BL117" s="1014"/>
      <c r="BM117" s="1014"/>
      <c r="BN117" s="1014"/>
      <c r="BO117" s="1014"/>
      <c r="BP117" s="1015"/>
      <c r="BQ117" s="965" t="s">
        <v>393</v>
      </c>
      <c r="BR117" s="966"/>
      <c r="BS117" s="966"/>
      <c r="BT117" s="966"/>
      <c r="BU117" s="966"/>
      <c r="BV117" s="966" t="s">
        <v>393</v>
      </c>
      <c r="BW117" s="966"/>
      <c r="BX117" s="966"/>
      <c r="BY117" s="966"/>
      <c r="BZ117" s="966"/>
      <c r="CA117" s="966" t="s">
        <v>393</v>
      </c>
      <c r="CB117" s="966"/>
      <c r="CC117" s="966"/>
      <c r="CD117" s="966"/>
      <c r="CE117" s="966"/>
      <c r="CF117" s="960" t="s">
        <v>393</v>
      </c>
      <c r="CG117" s="961"/>
      <c r="CH117" s="961"/>
      <c r="CI117" s="961"/>
      <c r="CJ117" s="961"/>
      <c r="CK117" s="991"/>
      <c r="CL117" s="992"/>
      <c r="CM117" s="962" t="s">
        <v>463</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1004" t="s">
        <v>232</v>
      </c>
      <c r="DH117" s="1005"/>
      <c r="DI117" s="1005"/>
      <c r="DJ117" s="1005"/>
      <c r="DK117" s="1006"/>
      <c r="DL117" s="1007" t="s">
        <v>232</v>
      </c>
      <c r="DM117" s="1005"/>
      <c r="DN117" s="1005"/>
      <c r="DO117" s="1005"/>
      <c r="DP117" s="1006"/>
      <c r="DQ117" s="1007" t="s">
        <v>393</v>
      </c>
      <c r="DR117" s="1005"/>
      <c r="DS117" s="1005"/>
      <c r="DT117" s="1005"/>
      <c r="DU117" s="1006"/>
      <c r="DV117" s="1008" t="s">
        <v>232</v>
      </c>
      <c r="DW117" s="1009"/>
      <c r="DX117" s="1009"/>
      <c r="DY117" s="1009"/>
      <c r="DZ117" s="1010"/>
    </row>
    <row r="118" spans="1:130" s="241" customFormat="1" ht="26.25" customHeight="1" x14ac:dyDescent="0.15">
      <c r="A118" s="950" t="s">
        <v>435</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433</v>
      </c>
      <c r="AB118" s="931"/>
      <c r="AC118" s="931"/>
      <c r="AD118" s="931"/>
      <c r="AE118" s="932"/>
      <c r="AF118" s="930" t="s">
        <v>310</v>
      </c>
      <c r="AG118" s="931"/>
      <c r="AH118" s="931"/>
      <c r="AI118" s="931"/>
      <c r="AJ118" s="932"/>
      <c r="AK118" s="930" t="s">
        <v>309</v>
      </c>
      <c r="AL118" s="931"/>
      <c r="AM118" s="931"/>
      <c r="AN118" s="931"/>
      <c r="AO118" s="932"/>
      <c r="AP118" s="1017" t="s">
        <v>434</v>
      </c>
      <c r="AQ118" s="1018"/>
      <c r="AR118" s="1018"/>
      <c r="AS118" s="1018"/>
      <c r="AT118" s="1019"/>
      <c r="AU118" s="946"/>
      <c r="AV118" s="947"/>
      <c r="AW118" s="947"/>
      <c r="AX118" s="947"/>
      <c r="AY118" s="947"/>
      <c r="AZ118" s="1020" t="s">
        <v>464</v>
      </c>
      <c r="BA118" s="1011"/>
      <c r="BB118" s="1011"/>
      <c r="BC118" s="1011"/>
      <c r="BD118" s="1011"/>
      <c r="BE118" s="1011"/>
      <c r="BF118" s="1011"/>
      <c r="BG118" s="1011"/>
      <c r="BH118" s="1011"/>
      <c r="BI118" s="1011"/>
      <c r="BJ118" s="1011"/>
      <c r="BK118" s="1011"/>
      <c r="BL118" s="1011"/>
      <c r="BM118" s="1011"/>
      <c r="BN118" s="1011"/>
      <c r="BO118" s="1011"/>
      <c r="BP118" s="1012"/>
      <c r="BQ118" s="1043" t="s">
        <v>393</v>
      </c>
      <c r="BR118" s="1044"/>
      <c r="BS118" s="1044"/>
      <c r="BT118" s="1044"/>
      <c r="BU118" s="1044"/>
      <c r="BV118" s="1044" t="s">
        <v>393</v>
      </c>
      <c r="BW118" s="1044"/>
      <c r="BX118" s="1044"/>
      <c r="BY118" s="1044"/>
      <c r="BZ118" s="1044"/>
      <c r="CA118" s="1044" t="s">
        <v>232</v>
      </c>
      <c r="CB118" s="1044"/>
      <c r="CC118" s="1044"/>
      <c r="CD118" s="1044"/>
      <c r="CE118" s="1044"/>
      <c r="CF118" s="960" t="s">
        <v>393</v>
      </c>
      <c r="CG118" s="961"/>
      <c r="CH118" s="961"/>
      <c r="CI118" s="961"/>
      <c r="CJ118" s="961"/>
      <c r="CK118" s="991"/>
      <c r="CL118" s="992"/>
      <c r="CM118" s="962" t="s">
        <v>465</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1004" t="s">
        <v>232</v>
      </c>
      <c r="DH118" s="1005"/>
      <c r="DI118" s="1005"/>
      <c r="DJ118" s="1005"/>
      <c r="DK118" s="1006"/>
      <c r="DL118" s="1007" t="s">
        <v>393</v>
      </c>
      <c r="DM118" s="1005"/>
      <c r="DN118" s="1005"/>
      <c r="DO118" s="1005"/>
      <c r="DP118" s="1006"/>
      <c r="DQ118" s="1007" t="s">
        <v>232</v>
      </c>
      <c r="DR118" s="1005"/>
      <c r="DS118" s="1005"/>
      <c r="DT118" s="1005"/>
      <c r="DU118" s="1006"/>
      <c r="DV118" s="1008" t="s">
        <v>232</v>
      </c>
      <c r="DW118" s="1009"/>
      <c r="DX118" s="1009"/>
      <c r="DY118" s="1009"/>
      <c r="DZ118" s="1010"/>
    </row>
    <row r="119" spans="1:130" s="241" customFormat="1" ht="26.25" customHeight="1" x14ac:dyDescent="0.15">
      <c r="A119" s="1104" t="s">
        <v>438</v>
      </c>
      <c r="B119" s="990"/>
      <c r="C119" s="969" t="s">
        <v>439</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37" t="s">
        <v>393</v>
      </c>
      <c r="AB119" s="938"/>
      <c r="AC119" s="938"/>
      <c r="AD119" s="938"/>
      <c r="AE119" s="939"/>
      <c r="AF119" s="940" t="s">
        <v>393</v>
      </c>
      <c r="AG119" s="938"/>
      <c r="AH119" s="938"/>
      <c r="AI119" s="938"/>
      <c r="AJ119" s="939"/>
      <c r="AK119" s="940" t="s">
        <v>232</v>
      </c>
      <c r="AL119" s="938"/>
      <c r="AM119" s="938"/>
      <c r="AN119" s="938"/>
      <c r="AO119" s="939"/>
      <c r="AP119" s="941" t="s">
        <v>232</v>
      </c>
      <c r="AQ119" s="942"/>
      <c r="AR119" s="942"/>
      <c r="AS119" s="942"/>
      <c r="AT119" s="943"/>
      <c r="AU119" s="948"/>
      <c r="AV119" s="949"/>
      <c r="AW119" s="949"/>
      <c r="AX119" s="949"/>
      <c r="AY119" s="949"/>
      <c r="AZ119" s="272" t="s">
        <v>190</v>
      </c>
      <c r="BA119" s="272"/>
      <c r="BB119" s="272"/>
      <c r="BC119" s="272"/>
      <c r="BD119" s="272"/>
      <c r="BE119" s="272"/>
      <c r="BF119" s="272"/>
      <c r="BG119" s="272"/>
      <c r="BH119" s="272"/>
      <c r="BI119" s="272"/>
      <c r="BJ119" s="272"/>
      <c r="BK119" s="272"/>
      <c r="BL119" s="272"/>
      <c r="BM119" s="272"/>
      <c r="BN119" s="272"/>
      <c r="BO119" s="1021" t="s">
        <v>466</v>
      </c>
      <c r="BP119" s="1052"/>
      <c r="BQ119" s="1043">
        <v>9528007</v>
      </c>
      <c r="BR119" s="1044"/>
      <c r="BS119" s="1044"/>
      <c r="BT119" s="1044"/>
      <c r="BU119" s="1044"/>
      <c r="BV119" s="1044">
        <v>10494293</v>
      </c>
      <c r="BW119" s="1044"/>
      <c r="BX119" s="1044"/>
      <c r="BY119" s="1044"/>
      <c r="BZ119" s="1044"/>
      <c r="CA119" s="1044">
        <v>10764189</v>
      </c>
      <c r="CB119" s="1044"/>
      <c r="CC119" s="1044"/>
      <c r="CD119" s="1044"/>
      <c r="CE119" s="1044"/>
      <c r="CF119" s="1045"/>
      <c r="CG119" s="1046"/>
      <c r="CH119" s="1046"/>
      <c r="CI119" s="1046"/>
      <c r="CJ119" s="1047"/>
      <c r="CK119" s="993"/>
      <c r="CL119" s="994"/>
      <c r="CM119" s="1048" t="s">
        <v>467</v>
      </c>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50"/>
      <c r="DG119" s="1051" t="s">
        <v>393</v>
      </c>
      <c r="DH119" s="1030"/>
      <c r="DI119" s="1030"/>
      <c r="DJ119" s="1030"/>
      <c r="DK119" s="1031"/>
      <c r="DL119" s="1029" t="s">
        <v>393</v>
      </c>
      <c r="DM119" s="1030"/>
      <c r="DN119" s="1030"/>
      <c r="DO119" s="1030"/>
      <c r="DP119" s="1031"/>
      <c r="DQ119" s="1029" t="s">
        <v>393</v>
      </c>
      <c r="DR119" s="1030"/>
      <c r="DS119" s="1030"/>
      <c r="DT119" s="1030"/>
      <c r="DU119" s="1031"/>
      <c r="DV119" s="1032" t="s">
        <v>393</v>
      </c>
      <c r="DW119" s="1033"/>
      <c r="DX119" s="1033"/>
      <c r="DY119" s="1033"/>
      <c r="DZ119" s="1034"/>
    </row>
    <row r="120" spans="1:130" s="241" customFormat="1" ht="26.25" customHeight="1" x14ac:dyDescent="0.15">
      <c r="A120" s="1105"/>
      <c r="B120" s="992"/>
      <c r="C120" s="962" t="s">
        <v>442</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1004" t="s">
        <v>393</v>
      </c>
      <c r="AB120" s="1005"/>
      <c r="AC120" s="1005"/>
      <c r="AD120" s="1005"/>
      <c r="AE120" s="1006"/>
      <c r="AF120" s="1007" t="s">
        <v>393</v>
      </c>
      <c r="AG120" s="1005"/>
      <c r="AH120" s="1005"/>
      <c r="AI120" s="1005"/>
      <c r="AJ120" s="1006"/>
      <c r="AK120" s="1007" t="s">
        <v>393</v>
      </c>
      <c r="AL120" s="1005"/>
      <c r="AM120" s="1005"/>
      <c r="AN120" s="1005"/>
      <c r="AO120" s="1006"/>
      <c r="AP120" s="1008" t="s">
        <v>232</v>
      </c>
      <c r="AQ120" s="1009"/>
      <c r="AR120" s="1009"/>
      <c r="AS120" s="1009"/>
      <c r="AT120" s="1010"/>
      <c r="AU120" s="1035" t="s">
        <v>468</v>
      </c>
      <c r="AV120" s="1036"/>
      <c r="AW120" s="1036"/>
      <c r="AX120" s="1036"/>
      <c r="AY120" s="1037"/>
      <c r="AZ120" s="986" t="s">
        <v>469</v>
      </c>
      <c r="BA120" s="935"/>
      <c r="BB120" s="935"/>
      <c r="BC120" s="935"/>
      <c r="BD120" s="935"/>
      <c r="BE120" s="935"/>
      <c r="BF120" s="935"/>
      <c r="BG120" s="935"/>
      <c r="BH120" s="935"/>
      <c r="BI120" s="935"/>
      <c r="BJ120" s="935"/>
      <c r="BK120" s="935"/>
      <c r="BL120" s="935"/>
      <c r="BM120" s="935"/>
      <c r="BN120" s="935"/>
      <c r="BO120" s="935"/>
      <c r="BP120" s="936"/>
      <c r="BQ120" s="972">
        <v>3384644</v>
      </c>
      <c r="BR120" s="973"/>
      <c r="BS120" s="973"/>
      <c r="BT120" s="973"/>
      <c r="BU120" s="973"/>
      <c r="BV120" s="973">
        <v>3652695</v>
      </c>
      <c r="BW120" s="973"/>
      <c r="BX120" s="973"/>
      <c r="BY120" s="973"/>
      <c r="BZ120" s="973"/>
      <c r="CA120" s="973">
        <v>3992521</v>
      </c>
      <c r="CB120" s="973"/>
      <c r="CC120" s="973"/>
      <c r="CD120" s="973"/>
      <c r="CE120" s="973"/>
      <c r="CF120" s="987">
        <v>125.8</v>
      </c>
      <c r="CG120" s="988"/>
      <c r="CH120" s="988"/>
      <c r="CI120" s="988"/>
      <c r="CJ120" s="988"/>
      <c r="CK120" s="1053" t="s">
        <v>470</v>
      </c>
      <c r="CL120" s="1054"/>
      <c r="CM120" s="1054"/>
      <c r="CN120" s="1054"/>
      <c r="CO120" s="1055"/>
      <c r="CP120" s="1061" t="s">
        <v>471</v>
      </c>
      <c r="CQ120" s="1062"/>
      <c r="CR120" s="1062"/>
      <c r="CS120" s="1062"/>
      <c r="CT120" s="1062"/>
      <c r="CU120" s="1062"/>
      <c r="CV120" s="1062"/>
      <c r="CW120" s="1062"/>
      <c r="CX120" s="1062"/>
      <c r="CY120" s="1062"/>
      <c r="CZ120" s="1062"/>
      <c r="DA120" s="1062"/>
      <c r="DB120" s="1062"/>
      <c r="DC120" s="1062"/>
      <c r="DD120" s="1062"/>
      <c r="DE120" s="1062"/>
      <c r="DF120" s="1063"/>
      <c r="DG120" s="972">
        <v>2363394</v>
      </c>
      <c r="DH120" s="973"/>
      <c r="DI120" s="973"/>
      <c r="DJ120" s="973"/>
      <c r="DK120" s="973"/>
      <c r="DL120" s="973">
        <v>2403353</v>
      </c>
      <c r="DM120" s="973"/>
      <c r="DN120" s="973"/>
      <c r="DO120" s="973"/>
      <c r="DP120" s="973"/>
      <c r="DQ120" s="973">
        <v>2407231</v>
      </c>
      <c r="DR120" s="973"/>
      <c r="DS120" s="973"/>
      <c r="DT120" s="973"/>
      <c r="DU120" s="973"/>
      <c r="DV120" s="974">
        <v>75.8</v>
      </c>
      <c r="DW120" s="974"/>
      <c r="DX120" s="974"/>
      <c r="DY120" s="974"/>
      <c r="DZ120" s="975"/>
    </row>
    <row r="121" spans="1:130" s="241" customFormat="1" ht="26.25" customHeight="1" x14ac:dyDescent="0.15">
      <c r="A121" s="1105"/>
      <c r="B121" s="992"/>
      <c r="C121" s="1013" t="s">
        <v>472</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1004" t="s">
        <v>232</v>
      </c>
      <c r="AB121" s="1005"/>
      <c r="AC121" s="1005"/>
      <c r="AD121" s="1005"/>
      <c r="AE121" s="1006"/>
      <c r="AF121" s="1007" t="s">
        <v>393</v>
      </c>
      <c r="AG121" s="1005"/>
      <c r="AH121" s="1005"/>
      <c r="AI121" s="1005"/>
      <c r="AJ121" s="1006"/>
      <c r="AK121" s="1007" t="s">
        <v>393</v>
      </c>
      <c r="AL121" s="1005"/>
      <c r="AM121" s="1005"/>
      <c r="AN121" s="1005"/>
      <c r="AO121" s="1006"/>
      <c r="AP121" s="1008" t="s">
        <v>393</v>
      </c>
      <c r="AQ121" s="1009"/>
      <c r="AR121" s="1009"/>
      <c r="AS121" s="1009"/>
      <c r="AT121" s="1010"/>
      <c r="AU121" s="1038"/>
      <c r="AV121" s="1039"/>
      <c r="AW121" s="1039"/>
      <c r="AX121" s="1039"/>
      <c r="AY121" s="1040"/>
      <c r="AZ121" s="995" t="s">
        <v>473</v>
      </c>
      <c r="BA121" s="996"/>
      <c r="BB121" s="996"/>
      <c r="BC121" s="996"/>
      <c r="BD121" s="996"/>
      <c r="BE121" s="996"/>
      <c r="BF121" s="996"/>
      <c r="BG121" s="996"/>
      <c r="BH121" s="996"/>
      <c r="BI121" s="996"/>
      <c r="BJ121" s="996"/>
      <c r="BK121" s="996"/>
      <c r="BL121" s="996"/>
      <c r="BM121" s="996"/>
      <c r="BN121" s="996"/>
      <c r="BO121" s="996"/>
      <c r="BP121" s="997"/>
      <c r="BQ121" s="965">
        <v>1191865</v>
      </c>
      <c r="BR121" s="966"/>
      <c r="BS121" s="966"/>
      <c r="BT121" s="966"/>
      <c r="BU121" s="966"/>
      <c r="BV121" s="966">
        <v>1134450</v>
      </c>
      <c r="BW121" s="966"/>
      <c r="BX121" s="966"/>
      <c r="BY121" s="966"/>
      <c r="BZ121" s="966"/>
      <c r="CA121" s="966">
        <v>1071666</v>
      </c>
      <c r="CB121" s="966"/>
      <c r="CC121" s="966"/>
      <c r="CD121" s="966"/>
      <c r="CE121" s="966"/>
      <c r="CF121" s="960">
        <v>33.799999999999997</v>
      </c>
      <c r="CG121" s="961"/>
      <c r="CH121" s="961"/>
      <c r="CI121" s="961"/>
      <c r="CJ121" s="961"/>
      <c r="CK121" s="1056"/>
      <c r="CL121" s="1057"/>
      <c r="CM121" s="1057"/>
      <c r="CN121" s="1057"/>
      <c r="CO121" s="1058"/>
      <c r="CP121" s="1066" t="s">
        <v>409</v>
      </c>
      <c r="CQ121" s="1067"/>
      <c r="CR121" s="1067"/>
      <c r="CS121" s="1067"/>
      <c r="CT121" s="1067"/>
      <c r="CU121" s="1067"/>
      <c r="CV121" s="1067"/>
      <c r="CW121" s="1067"/>
      <c r="CX121" s="1067"/>
      <c r="CY121" s="1067"/>
      <c r="CZ121" s="1067"/>
      <c r="DA121" s="1067"/>
      <c r="DB121" s="1067"/>
      <c r="DC121" s="1067"/>
      <c r="DD121" s="1067"/>
      <c r="DE121" s="1067"/>
      <c r="DF121" s="1068"/>
      <c r="DG121" s="965" t="s">
        <v>393</v>
      </c>
      <c r="DH121" s="966"/>
      <c r="DI121" s="966"/>
      <c r="DJ121" s="966"/>
      <c r="DK121" s="966"/>
      <c r="DL121" s="966" t="s">
        <v>393</v>
      </c>
      <c r="DM121" s="966"/>
      <c r="DN121" s="966"/>
      <c r="DO121" s="966"/>
      <c r="DP121" s="966"/>
      <c r="DQ121" s="966">
        <v>236910</v>
      </c>
      <c r="DR121" s="966"/>
      <c r="DS121" s="966"/>
      <c r="DT121" s="966"/>
      <c r="DU121" s="966"/>
      <c r="DV121" s="967">
        <v>7.5</v>
      </c>
      <c r="DW121" s="967"/>
      <c r="DX121" s="967"/>
      <c r="DY121" s="967"/>
      <c r="DZ121" s="968"/>
    </row>
    <row r="122" spans="1:130" s="241" customFormat="1" ht="26.25" customHeight="1" x14ac:dyDescent="0.15">
      <c r="A122" s="1105"/>
      <c r="B122" s="992"/>
      <c r="C122" s="962" t="s">
        <v>453</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1004" t="s">
        <v>393</v>
      </c>
      <c r="AB122" s="1005"/>
      <c r="AC122" s="1005"/>
      <c r="AD122" s="1005"/>
      <c r="AE122" s="1006"/>
      <c r="AF122" s="1007" t="s">
        <v>232</v>
      </c>
      <c r="AG122" s="1005"/>
      <c r="AH122" s="1005"/>
      <c r="AI122" s="1005"/>
      <c r="AJ122" s="1006"/>
      <c r="AK122" s="1007" t="s">
        <v>232</v>
      </c>
      <c r="AL122" s="1005"/>
      <c r="AM122" s="1005"/>
      <c r="AN122" s="1005"/>
      <c r="AO122" s="1006"/>
      <c r="AP122" s="1008" t="s">
        <v>393</v>
      </c>
      <c r="AQ122" s="1009"/>
      <c r="AR122" s="1009"/>
      <c r="AS122" s="1009"/>
      <c r="AT122" s="1010"/>
      <c r="AU122" s="1038"/>
      <c r="AV122" s="1039"/>
      <c r="AW122" s="1039"/>
      <c r="AX122" s="1039"/>
      <c r="AY122" s="1040"/>
      <c r="AZ122" s="1020" t="s">
        <v>474</v>
      </c>
      <c r="BA122" s="1011"/>
      <c r="BB122" s="1011"/>
      <c r="BC122" s="1011"/>
      <c r="BD122" s="1011"/>
      <c r="BE122" s="1011"/>
      <c r="BF122" s="1011"/>
      <c r="BG122" s="1011"/>
      <c r="BH122" s="1011"/>
      <c r="BI122" s="1011"/>
      <c r="BJ122" s="1011"/>
      <c r="BK122" s="1011"/>
      <c r="BL122" s="1011"/>
      <c r="BM122" s="1011"/>
      <c r="BN122" s="1011"/>
      <c r="BO122" s="1011"/>
      <c r="BP122" s="1012"/>
      <c r="BQ122" s="1043">
        <v>5121581</v>
      </c>
      <c r="BR122" s="1044"/>
      <c r="BS122" s="1044"/>
      <c r="BT122" s="1044"/>
      <c r="BU122" s="1044"/>
      <c r="BV122" s="1044">
        <v>5384206</v>
      </c>
      <c r="BW122" s="1044"/>
      <c r="BX122" s="1044"/>
      <c r="BY122" s="1044"/>
      <c r="BZ122" s="1044"/>
      <c r="CA122" s="1044">
        <v>5383535</v>
      </c>
      <c r="CB122" s="1044"/>
      <c r="CC122" s="1044"/>
      <c r="CD122" s="1044"/>
      <c r="CE122" s="1044"/>
      <c r="CF122" s="1064">
        <v>169.6</v>
      </c>
      <c r="CG122" s="1065"/>
      <c r="CH122" s="1065"/>
      <c r="CI122" s="1065"/>
      <c r="CJ122" s="1065"/>
      <c r="CK122" s="1056"/>
      <c r="CL122" s="1057"/>
      <c r="CM122" s="1057"/>
      <c r="CN122" s="1057"/>
      <c r="CO122" s="1058"/>
      <c r="CP122" s="1066" t="s">
        <v>475</v>
      </c>
      <c r="CQ122" s="1067"/>
      <c r="CR122" s="1067"/>
      <c r="CS122" s="1067"/>
      <c r="CT122" s="1067"/>
      <c r="CU122" s="1067"/>
      <c r="CV122" s="1067"/>
      <c r="CW122" s="1067"/>
      <c r="CX122" s="1067"/>
      <c r="CY122" s="1067"/>
      <c r="CZ122" s="1067"/>
      <c r="DA122" s="1067"/>
      <c r="DB122" s="1067"/>
      <c r="DC122" s="1067"/>
      <c r="DD122" s="1067"/>
      <c r="DE122" s="1067"/>
      <c r="DF122" s="1068"/>
      <c r="DG122" s="965" t="s">
        <v>393</v>
      </c>
      <c r="DH122" s="966"/>
      <c r="DI122" s="966"/>
      <c r="DJ122" s="966"/>
      <c r="DK122" s="966"/>
      <c r="DL122" s="966" t="s">
        <v>393</v>
      </c>
      <c r="DM122" s="966"/>
      <c r="DN122" s="966"/>
      <c r="DO122" s="966"/>
      <c r="DP122" s="966"/>
      <c r="DQ122" s="966" t="s">
        <v>232</v>
      </c>
      <c r="DR122" s="966"/>
      <c r="DS122" s="966"/>
      <c r="DT122" s="966"/>
      <c r="DU122" s="966"/>
      <c r="DV122" s="967" t="s">
        <v>232</v>
      </c>
      <c r="DW122" s="967"/>
      <c r="DX122" s="967"/>
      <c r="DY122" s="967"/>
      <c r="DZ122" s="968"/>
    </row>
    <row r="123" spans="1:130" s="241" customFormat="1" ht="26.25" customHeight="1" x14ac:dyDescent="0.15">
      <c r="A123" s="1105"/>
      <c r="B123" s="992"/>
      <c r="C123" s="962" t="s">
        <v>460</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1004" t="s">
        <v>232</v>
      </c>
      <c r="AB123" s="1005"/>
      <c r="AC123" s="1005"/>
      <c r="AD123" s="1005"/>
      <c r="AE123" s="1006"/>
      <c r="AF123" s="1007" t="s">
        <v>393</v>
      </c>
      <c r="AG123" s="1005"/>
      <c r="AH123" s="1005"/>
      <c r="AI123" s="1005"/>
      <c r="AJ123" s="1006"/>
      <c r="AK123" s="1007" t="s">
        <v>393</v>
      </c>
      <c r="AL123" s="1005"/>
      <c r="AM123" s="1005"/>
      <c r="AN123" s="1005"/>
      <c r="AO123" s="1006"/>
      <c r="AP123" s="1008" t="s">
        <v>393</v>
      </c>
      <c r="AQ123" s="1009"/>
      <c r="AR123" s="1009"/>
      <c r="AS123" s="1009"/>
      <c r="AT123" s="1010"/>
      <c r="AU123" s="1041"/>
      <c r="AV123" s="1042"/>
      <c r="AW123" s="1042"/>
      <c r="AX123" s="1042"/>
      <c r="AY123" s="1042"/>
      <c r="AZ123" s="272" t="s">
        <v>190</v>
      </c>
      <c r="BA123" s="272"/>
      <c r="BB123" s="272"/>
      <c r="BC123" s="272"/>
      <c r="BD123" s="272"/>
      <c r="BE123" s="272"/>
      <c r="BF123" s="272"/>
      <c r="BG123" s="272"/>
      <c r="BH123" s="272"/>
      <c r="BI123" s="272"/>
      <c r="BJ123" s="272"/>
      <c r="BK123" s="272"/>
      <c r="BL123" s="272"/>
      <c r="BM123" s="272"/>
      <c r="BN123" s="272"/>
      <c r="BO123" s="1021" t="s">
        <v>476</v>
      </c>
      <c r="BP123" s="1052"/>
      <c r="BQ123" s="1111">
        <v>9698090</v>
      </c>
      <c r="BR123" s="1112"/>
      <c r="BS123" s="1112"/>
      <c r="BT123" s="1112"/>
      <c r="BU123" s="1112"/>
      <c r="BV123" s="1112">
        <v>10171351</v>
      </c>
      <c r="BW123" s="1112"/>
      <c r="BX123" s="1112"/>
      <c r="BY123" s="1112"/>
      <c r="BZ123" s="1112"/>
      <c r="CA123" s="1112">
        <v>10447722</v>
      </c>
      <c r="CB123" s="1112"/>
      <c r="CC123" s="1112"/>
      <c r="CD123" s="1112"/>
      <c r="CE123" s="1112"/>
      <c r="CF123" s="1045"/>
      <c r="CG123" s="1046"/>
      <c r="CH123" s="1046"/>
      <c r="CI123" s="1046"/>
      <c r="CJ123" s="1047"/>
      <c r="CK123" s="1056"/>
      <c r="CL123" s="1057"/>
      <c r="CM123" s="1057"/>
      <c r="CN123" s="1057"/>
      <c r="CO123" s="1058"/>
      <c r="CP123" s="1066" t="s">
        <v>477</v>
      </c>
      <c r="CQ123" s="1067"/>
      <c r="CR123" s="1067"/>
      <c r="CS123" s="1067"/>
      <c r="CT123" s="1067"/>
      <c r="CU123" s="1067"/>
      <c r="CV123" s="1067"/>
      <c r="CW123" s="1067"/>
      <c r="CX123" s="1067"/>
      <c r="CY123" s="1067"/>
      <c r="CZ123" s="1067"/>
      <c r="DA123" s="1067"/>
      <c r="DB123" s="1067"/>
      <c r="DC123" s="1067"/>
      <c r="DD123" s="1067"/>
      <c r="DE123" s="1067"/>
      <c r="DF123" s="1068"/>
      <c r="DG123" s="1004" t="s">
        <v>393</v>
      </c>
      <c r="DH123" s="1005"/>
      <c r="DI123" s="1005"/>
      <c r="DJ123" s="1005"/>
      <c r="DK123" s="1006"/>
      <c r="DL123" s="1007" t="s">
        <v>393</v>
      </c>
      <c r="DM123" s="1005"/>
      <c r="DN123" s="1005"/>
      <c r="DO123" s="1005"/>
      <c r="DP123" s="1006"/>
      <c r="DQ123" s="1007" t="s">
        <v>393</v>
      </c>
      <c r="DR123" s="1005"/>
      <c r="DS123" s="1005"/>
      <c r="DT123" s="1005"/>
      <c r="DU123" s="1006"/>
      <c r="DV123" s="1008" t="s">
        <v>232</v>
      </c>
      <c r="DW123" s="1009"/>
      <c r="DX123" s="1009"/>
      <c r="DY123" s="1009"/>
      <c r="DZ123" s="1010"/>
    </row>
    <row r="124" spans="1:130" s="241" customFormat="1" ht="26.25" customHeight="1" thickBot="1" x14ac:dyDescent="0.2">
      <c r="A124" s="1105"/>
      <c r="B124" s="992"/>
      <c r="C124" s="962" t="s">
        <v>463</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1004" t="s">
        <v>232</v>
      </c>
      <c r="AB124" s="1005"/>
      <c r="AC124" s="1005"/>
      <c r="AD124" s="1005"/>
      <c r="AE124" s="1006"/>
      <c r="AF124" s="1007" t="s">
        <v>393</v>
      </c>
      <c r="AG124" s="1005"/>
      <c r="AH124" s="1005"/>
      <c r="AI124" s="1005"/>
      <c r="AJ124" s="1006"/>
      <c r="AK124" s="1007" t="s">
        <v>393</v>
      </c>
      <c r="AL124" s="1005"/>
      <c r="AM124" s="1005"/>
      <c r="AN124" s="1005"/>
      <c r="AO124" s="1006"/>
      <c r="AP124" s="1008" t="s">
        <v>393</v>
      </c>
      <c r="AQ124" s="1009"/>
      <c r="AR124" s="1009"/>
      <c r="AS124" s="1009"/>
      <c r="AT124" s="1010"/>
      <c r="AU124" s="1107" t="s">
        <v>478</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t="s">
        <v>393</v>
      </c>
      <c r="BR124" s="1074"/>
      <c r="BS124" s="1074"/>
      <c r="BT124" s="1074"/>
      <c r="BU124" s="1074"/>
      <c r="BV124" s="1074">
        <v>10.199999999999999</v>
      </c>
      <c r="BW124" s="1074"/>
      <c r="BX124" s="1074"/>
      <c r="BY124" s="1074"/>
      <c r="BZ124" s="1074"/>
      <c r="CA124" s="1074">
        <v>9.9</v>
      </c>
      <c r="CB124" s="1074"/>
      <c r="CC124" s="1074"/>
      <c r="CD124" s="1074"/>
      <c r="CE124" s="1074"/>
      <c r="CF124" s="1075"/>
      <c r="CG124" s="1076"/>
      <c r="CH124" s="1076"/>
      <c r="CI124" s="1076"/>
      <c r="CJ124" s="1077"/>
      <c r="CK124" s="1059"/>
      <c r="CL124" s="1059"/>
      <c r="CM124" s="1059"/>
      <c r="CN124" s="1059"/>
      <c r="CO124" s="1060"/>
      <c r="CP124" s="1066" t="s">
        <v>479</v>
      </c>
      <c r="CQ124" s="1067"/>
      <c r="CR124" s="1067"/>
      <c r="CS124" s="1067"/>
      <c r="CT124" s="1067"/>
      <c r="CU124" s="1067"/>
      <c r="CV124" s="1067"/>
      <c r="CW124" s="1067"/>
      <c r="CX124" s="1067"/>
      <c r="CY124" s="1067"/>
      <c r="CZ124" s="1067"/>
      <c r="DA124" s="1067"/>
      <c r="DB124" s="1067"/>
      <c r="DC124" s="1067"/>
      <c r="DD124" s="1067"/>
      <c r="DE124" s="1067"/>
      <c r="DF124" s="1068"/>
      <c r="DG124" s="1051">
        <v>249175</v>
      </c>
      <c r="DH124" s="1030"/>
      <c r="DI124" s="1030"/>
      <c r="DJ124" s="1030"/>
      <c r="DK124" s="1031"/>
      <c r="DL124" s="1029" t="s">
        <v>393</v>
      </c>
      <c r="DM124" s="1030"/>
      <c r="DN124" s="1030"/>
      <c r="DO124" s="1030"/>
      <c r="DP124" s="1031"/>
      <c r="DQ124" s="1029" t="s">
        <v>232</v>
      </c>
      <c r="DR124" s="1030"/>
      <c r="DS124" s="1030"/>
      <c r="DT124" s="1030"/>
      <c r="DU124" s="1031"/>
      <c r="DV124" s="1032" t="s">
        <v>232</v>
      </c>
      <c r="DW124" s="1033"/>
      <c r="DX124" s="1033"/>
      <c r="DY124" s="1033"/>
      <c r="DZ124" s="1034"/>
    </row>
    <row r="125" spans="1:130" s="241" customFormat="1" ht="26.25" customHeight="1" x14ac:dyDescent="0.15">
      <c r="A125" s="1105"/>
      <c r="B125" s="992"/>
      <c r="C125" s="962" t="s">
        <v>465</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1004" t="s">
        <v>393</v>
      </c>
      <c r="AB125" s="1005"/>
      <c r="AC125" s="1005"/>
      <c r="AD125" s="1005"/>
      <c r="AE125" s="1006"/>
      <c r="AF125" s="1007" t="s">
        <v>393</v>
      </c>
      <c r="AG125" s="1005"/>
      <c r="AH125" s="1005"/>
      <c r="AI125" s="1005"/>
      <c r="AJ125" s="1006"/>
      <c r="AK125" s="1007" t="s">
        <v>232</v>
      </c>
      <c r="AL125" s="1005"/>
      <c r="AM125" s="1005"/>
      <c r="AN125" s="1005"/>
      <c r="AO125" s="1006"/>
      <c r="AP125" s="1008" t="s">
        <v>232</v>
      </c>
      <c r="AQ125" s="1009"/>
      <c r="AR125" s="1009"/>
      <c r="AS125" s="1009"/>
      <c r="AT125" s="1010"/>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069" t="s">
        <v>480</v>
      </c>
      <c r="CL125" s="1054"/>
      <c r="CM125" s="1054"/>
      <c r="CN125" s="1054"/>
      <c r="CO125" s="1055"/>
      <c r="CP125" s="986" t="s">
        <v>481</v>
      </c>
      <c r="CQ125" s="935"/>
      <c r="CR125" s="935"/>
      <c r="CS125" s="935"/>
      <c r="CT125" s="935"/>
      <c r="CU125" s="935"/>
      <c r="CV125" s="935"/>
      <c r="CW125" s="935"/>
      <c r="CX125" s="935"/>
      <c r="CY125" s="935"/>
      <c r="CZ125" s="935"/>
      <c r="DA125" s="935"/>
      <c r="DB125" s="935"/>
      <c r="DC125" s="935"/>
      <c r="DD125" s="935"/>
      <c r="DE125" s="935"/>
      <c r="DF125" s="936"/>
      <c r="DG125" s="972" t="s">
        <v>393</v>
      </c>
      <c r="DH125" s="973"/>
      <c r="DI125" s="973"/>
      <c r="DJ125" s="973"/>
      <c r="DK125" s="973"/>
      <c r="DL125" s="973" t="s">
        <v>232</v>
      </c>
      <c r="DM125" s="973"/>
      <c r="DN125" s="973"/>
      <c r="DO125" s="973"/>
      <c r="DP125" s="973"/>
      <c r="DQ125" s="973" t="s">
        <v>393</v>
      </c>
      <c r="DR125" s="973"/>
      <c r="DS125" s="973"/>
      <c r="DT125" s="973"/>
      <c r="DU125" s="973"/>
      <c r="DV125" s="974" t="s">
        <v>393</v>
      </c>
      <c r="DW125" s="974"/>
      <c r="DX125" s="974"/>
      <c r="DY125" s="974"/>
      <c r="DZ125" s="975"/>
    </row>
    <row r="126" spans="1:130" s="241" customFormat="1" ht="26.25" customHeight="1" thickBot="1" x14ac:dyDescent="0.2">
      <c r="A126" s="1105"/>
      <c r="B126" s="992"/>
      <c r="C126" s="962" t="s">
        <v>467</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1004" t="s">
        <v>393</v>
      </c>
      <c r="AB126" s="1005"/>
      <c r="AC126" s="1005"/>
      <c r="AD126" s="1005"/>
      <c r="AE126" s="1006"/>
      <c r="AF126" s="1007" t="s">
        <v>393</v>
      </c>
      <c r="AG126" s="1005"/>
      <c r="AH126" s="1005"/>
      <c r="AI126" s="1005"/>
      <c r="AJ126" s="1006"/>
      <c r="AK126" s="1007" t="s">
        <v>232</v>
      </c>
      <c r="AL126" s="1005"/>
      <c r="AM126" s="1005"/>
      <c r="AN126" s="1005"/>
      <c r="AO126" s="1006"/>
      <c r="AP126" s="1008" t="s">
        <v>232</v>
      </c>
      <c r="AQ126" s="1009"/>
      <c r="AR126" s="1009"/>
      <c r="AS126" s="1009"/>
      <c r="AT126" s="1010"/>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070"/>
      <c r="CL126" s="1057"/>
      <c r="CM126" s="1057"/>
      <c r="CN126" s="1057"/>
      <c r="CO126" s="1058"/>
      <c r="CP126" s="995" t="s">
        <v>482</v>
      </c>
      <c r="CQ126" s="996"/>
      <c r="CR126" s="996"/>
      <c r="CS126" s="996"/>
      <c r="CT126" s="996"/>
      <c r="CU126" s="996"/>
      <c r="CV126" s="996"/>
      <c r="CW126" s="996"/>
      <c r="CX126" s="996"/>
      <c r="CY126" s="996"/>
      <c r="CZ126" s="996"/>
      <c r="DA126" s="996"/>
      <c r="DB126" s="996"/>
      <c r="DC126" s="996"/>
      <c r="DD126" s="996"/>
      <c r="DE126" s="996"/>
      <c r="DF126" s="997"/>
      <c r="DG126" s="965" t="s">
        <v>232</v>
      </c>
      <c r="DH126" s="966"/>
      <c r="DI126" s="966"/>
      <c r="DJ126" s="966"/>
      <c r="DK126" s="966"/>
      <c r="DL126" s="966" t="s">
        <v>393</v>
      </c>
      <c r="DM126" s="966"/>
      <c r="DN126" s="966"/>
      <c r="DO126" s="966"/>
      <c r="DP126" s="966"/>
      <c r="DQ126" s="966" t="s">
        <v>393</v>
      </c>
      <c r="DR126" s="966"/>
      <c r="DS126" s="966"/>
      <c r="DT126" s="966"/>
      <c r="DU126" s="966"/>
      <c r="DV126" s="967" t="s">
        <v>393</v>
      </c>
      <c r="DW126" s="967"/>
      <c r="DX126" s="967"/>
      <c r="DY126" s="967"/>
      <c r="DZ126" s="968"/>
    </row>
    <row r="127" spans="1:130" s="241" customFormat="1" ht="26.25" customHeight="1" x14ac:dyDescent="0.15">
      <c r="A127" s="1106"/>
      <c r="B127" s="994"/>
      <c r="C127" s="1048" t="s">
        <v>483</v>
      </c>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50"/>
      <c r="AA127" s="1004" t="s">
        <v>393</v>
      </c>
      <c r="AB127" s="1005"/>
      <c r="AC127" s="1005"/>
      <c r="AD127" s="1005"/>
      <c r="AE127" s="1006"/>
      <c r="AF127" s="1007" t="s">
        <v>232</v>
      </c>
      <c r="AG127" s="1005"/>
      <c r="AH127" s="1005"/>
      <c r="AI127" s="1005"/>
      <c r="AJ127" s="1006"/>
      <c r="AK127" s="1007" t="s">
        <v>393</v>
      </c>
      <c r="AL127" s="1005"/>
      <c r="AM127" s="1005"/>
      <c r="AN127" s="1005"/>
      <c r="AO127" s="1006"/>
      <c r="AP127" s="1008" t="s">
        <v>393</v>
      </c>
      <c r="AQ127" s="1009"/>
      <c r="AR127" s="1009"/>
      <c r="AS127" s="1009"/>
      <c r="AT127" s="1010"/>
      <c r="AU127" s="277"/>
      <c r="AV127" s="277"/>
      <c r="AW127" s="277"/>
      <c r="AX127" s="1078" t="s">
        <v>484</v>
      </c>
      <c r="AY127" s="1079"/>
      <c r="AZ127" s="1079"/>
      <c r="BA127" s="1079"/>
      <c r="BB127" s="1079"/>
      <c r="BC127" s="1079"/>
      <c r="BD127" s="1079"/>
      <c r="BE127" s="1080"/>
      <c r="BF127" s="1081" t="s">
        <v>485</v>
      </c>
      <c r="BG127" s="1079"/>
      <c r="BH127" s="1079"/>
      <c r="BI127" s="1079"/>
      <c r="BJ127" s="1079"/>
      <c r="BK127" s="1079"/>
      <c r="BL127" s="1080"/>
      <c r="BM127" s="1081" t="s">
        <v>486</v>
      </c>
      <c r="BN127" s="1079"/>
      <c r="BO127" s="1079"/>
      <c r="BP127" s="1079"/>
      <c r="BQ127" s="1079"/>
      <c r="BR127" s="1079"/>
      <c r="BS127" s="1080"/>
      <c r="BT127" s="1081" t="s">
        <v>487</v>
      </c>
      <c r="BU127" s="1079"/>
      <c r="BV127" s="1079"/>
      <c r="BW127" s="1079"/>
      <c r="BX127" s="1079"/>
      <c r="BY127" s="1079"/>
      <c r="BZ127" s="1103"/>
      <c r="CA127" s="277"/>
      <c r="CB127" s="277"/>
      <c r="CC127" s="277"/>
      <c r="CD127" s="278"/>
      <c r="CE127" s="278"/>
      <c r="CF127" s="278"/>
      <c r="CG127" s="275"/>
      <c r="CH127" s="275"/>
      <c r="CI127" s="275"/>
      <c r="CJ127" s="276"/>
      <c r="CK127" s="1070"/>
      <c r="CL127" s="1057"/>
      <c r="CM127" s="1057"/>
      <c r="CN127" s="1057"/>
      <c r="CO127" s="1058"/>
      <c r="CP127" s="995" t="s">
        <v>488</v>
      </c>
      <c r="CQ127" s="996"/>
      <c r="CR127" s="996"/>
      <c r="CS127" s="996"/>
      <c r="CT127" s="996"/>
      <c r="CU127" s="996"/>
      <c r="CV127" s="996"/>
      <c r="CW127" s="996"/>
      <c r="CX127" s="996"/>
      <c r="CY127" s="996"/>
      <c r="CZ127" s="996"/>
      <c r="DA127" s="996"/>
      <c r="DB127" s="996"/>
      <c r="DC127" s="996"/>
      <c r="DD127" s="996"/>
      <c r="DE127" s="996"/>
      <c r="DF127" s="997"/>
      <c r="DG127" s="965" t="s">
        <v>393</v>
      </c>
      <c r="DH127" s="966"/>
      <c r="DI127" s="966"/>
      <c r="DJ127" s="966"/>
      <c r="DK127" s="966"/>
      <c r="DL127" s="966" t="s">
        <v>393</v>
      </c>
      <c r="DM127" s="966"/>
      <c r="DN127" s="966"/>
      <c r="DO127" s="966"/>
      <c r="DP127" s="966"/>
      <c r="DQ127" s="966" t="s">
        <v>232</v>
      </c>
      <c r="DR127" s="966"/>
      <c r="DS127" s="966"/>
      <c r="DT127" s="966"/>
      <c r="DU127" s="966"/>
      <c r="DV127" s="967" t="s">
        <v>232</v>
      </c>
      <c r="DW127" s="967"/>
      <c r="DX127" s="967"/>
      <c r="DY127" s="967"/>
      <c r="DZ127" s="968"/>
    </row>
    <row r="128" spans="1:130" s="241" customFormat="1" ht="26.25" customHeight="1" thickBot="1" x14ac:dyDescent="0.2">
      <c r="A128" s="1089" t="s">
        <v>489</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490</v>
      </c>
      <c r="X128" s="1091"/>
      <c r="Y128" s="1091"/>
      <c r="Z128" s="1092"/>
      <c r="AA128" s="1093">
        <v>61669</v>
      </c>
      <c r="AB128" s="1094"/>
      <c r="AC128" s="1094"/>
      <c r="AD128" s="1094"/>
      <c r="AE128" s="1095"/>
      <c r="AF128" s="1096">
        <v>73451</v>
      </c>
      <c r="AG128" s="1094"/>
      <c r="AH128" s="1094"/>
      <c r="AI128" s="1094"/>
      <c r="AJ128" s="1095"/>
      <c r="AK128" s="1096">
        <v>77989</v>
      </c>
      <c r="AL128" s="1094"/>
      <c r="AM128" s="1094"/>
      <c r="AN128" s="1094"/>
      <c r="AO128" s="1095"/>
      <c r="AP128" s="1097"/>
      <c r="AQ128" s="1098"/>
      <c r="AR128" s="1098"/>
      <c r="AS128" s="1098"/>
      <c r="AT128" s="1099"/>
      <c r="AU128" s="277"/>
      <c r="AV128" s="277"/>
      <c r="AW128" s="277"/>
      <c r="AX128" s="934" t="s">
        <v>491</v>
      </c>
      <c r="AY128" s="935"/>
      <c r="AZ128" s="935"/>
      <c r="BA128" s="935"/>
      <c r="BB128" s="935"/>
      <c r="BC128" s="935"/>
      <c r="BD128" s="935"/>
      <c r="BE128" s="936"/>
      <c r="BF128" s="1100" t="s">
        <v>393</v>
      </c>
      <c r="BG128" s="1101"/>
      <c r="BH128" s="1101"/>
      <c r="BI128" s="1101"/>
      <c r="BJ128" s="1101"/>
      <c r="BK128" s="1101"/>
      <c r="BL128" s="1102"/>
      <c r="BM128" s="1100">
        <v>15</v>
      </c>
      <c r="BN128" s="1101"/>
      <c r="BO128" s="1101"/>
      <c r="BP128" s="1101"/>
      <c r="BQ128" s="1101"/>
      <c r="BR128" s="1101"/>
      <c r="BS128" s="1102"/>
      <c r="BT128" s="1100">
        <v>20</v>
      </c>
      <c r="BU128" s="1101"/>
      <c r="BV128" s="1101"/>
      <c r="BW128" s="1101"/>
      <c r="BX128" s="1101"/>
      <c r="BY128" s="1101"/>
      <c r="BZ128" s="1125"/>
      <c r="CA128" s="278"/>
      <c r="CB128" s="278"/>
      <c r="CC128" s="278"/>
      <c r="CD128" s="278"/>
      <c r="CE128" s="278"/>
      <c r="CF128" s="278"/>
      <c r="CG128" s="275"/>
      <c r="CH128" s="275"/>
      <c r="CI128" s="275"/>
      <c r="CJ128" s="276"/>
      <c r="CK128" s="1071"/>
      <c r="CL128" s="1072"/>
      <c r="CM128" s="1072"/>
      <c r="CN128" s="1072"/>
      <c r="CO128" s="1073"/>
      <c r="CP128" s="1082" t="s">
        <v>492</v>
      </c>
      <c r="CQ128" s="1083"/>
      <c r="CR128" s="1083"/>
      <c r="CS128" s="1083"/>
      <c r="CT128" s="1083"/>
      <c r="CU128" s="1083"/>
      <c r="CV128" s="1083"/>
      <c r="CW128" s="1083"/>
      <c r="CX128" s="1083"/>
      <c r="CY128" s="1083"/>
      <c r="CZ128" s="1083"/>
      <c r="DA128" s="1083"/>
      <c r="DB128" s="1083"/>
      <c r="DC128" s="1083"/>
      <c r="DD128" s="1083"/>
      <c r="DE128" s="1083"/>
      <c r="DF128" s="1084"/>
      <c r="DG128" s="1085">
        <v>6062</v>
      </c>
      <c r="DH128" s="1086"/>
      <c r="DI128" s="1086"/>
      <c r="DJ128" s="1086"/>
      <c r="DK128" s="1086"/>
      <c r="DL128" s="1086">
        <v>5697</v>
      </c>
      <c r="DM128" s="1086"/>
      <c r="DN128" s="1086"/>
      <c r="DO128" s="1086"/>
      <c r="DP128" s="1086"/>
      <c r="DQ128" s="1086">
        <v>5339</v>
      </c>
      <c r="DR128" s="1086"/>
      <c r="DS128" s="1086"/>
      <c r="DT128" s="1086"/>
      <c r="DU128" s="1086"/>
      <c r="DV128" s="1087">
        <v>0.2</v>
      </c>
      <c r="DW128" s="1087"/>
      <c r="DX128" s="1087"/>
      <c r="DY128" s="1087"/>
      <c r="DZ128" s="1088"/>
    </row>
    <row r="129" spans="1:131" s="241" customFormat="1" ht="26.25" customHeight="1" x14ac:dyDescent="0.15">
      <c r="A129" s="976" t="s">
        <v>107</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9" t="s">
        <v>493</v>
      </c>
      <c r="X129" s="1120"/>
      <c r="Y129" s="1120"/>
      <c r="Z129" s="1121"/>
      <c r="AA129" s="1004">
        <v>3601087</v>
      </c>
      <c r="AB129" s="1005"/>
      <c r="AC129" s="1005"/>
      <c r="AD129" s="1005"/>
      <c r="AE129" s="1006"/>
      <c r="AF129" s="1007">
        <v>3586945</v>
      </c>
      <c r="AG129" s="1005"/>
      <c r="AH129" s="1005"/>
      <c r="AI129" s="1005"/>
      <c r="AJ129" s="1006"/>
      <c r="AK129" s="1007">
        <v>3597268</v>
      </c>
      <c r="AL129" s="1005"/>
      <c r="AM129" s="1005"/>
      <c r="AN129" s="1005"/>
      <c r="AO129" s="1006"/>
      <c r="AP129" s="1122"/>
      <c r="AQ129" s="1123"/>
      <c r="AR129" s="1123"/>
      <c r="AS129" s="1123"/>
      <c r="AT129" s="1124"/>
      <c r="AU129" s="279"/>
      <c r="AV129" s="279"/>
      <c r="AW129" s="279"/>
      <c r="AX129" s="1113" t="s">
        <v>494</v>
      </c>
      <c r="AY129" s="996"/>
      <c r="AZ129" s="996"/>
      <c r="BA129" s="996"/>
      <c r="BB129" s="996"/>
      <c r="BC129" s="996"/>
      <c r="BD129" s="996"/>
      <c r="BE129" s="997"/>
      <c r="BF129" s="1114" t="s">
        <v>393</v>
      </c>
      <c r="BG129" s="1115"/>
      <c r="BH129" s="1115"/>
      <c r="BI129" s="1115"/>
      <c r="BJ129" s="1115"/>
      <c r="BK129" s="1115"/>
      <c r="BL129" s="1116"/>
      <c r="BM129" s="1114">
        <v>20</v>
      </c>
      <c r="BN129" s="1115"/>
      <c r="BO129" s="1115"/>
      <c r="BP129" s="1115"/>
      <c r="BQ129" s="1115"/>
      <c r="BR129" s="1115"/>
      <c r="BS129" s="1116"/>
      <c r="BT129" s="1114">
        <v>30</v>
      </c>
      <c r="BU129" s="1117"/>
      <c r="BV129" s="1117"/>
      <c r="BW129" s="1117"/>
      <c r="BX129" s="1117"/>
      <c r="BY129" s="1117"/>
      <c r="BZ129" s="1118"/>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976" t="s">
        <v>495</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9" t="s">
        <v>496</v>
      </c>
      <c r="X130" s="1120"/>
      <c r="Y130" s="1120"/>
      <c r="Z130" s="1121"/>
      <c r="AA130" s="1004">
        <v>423620</v>
      </c>
      <c r="AB130" s="1005"/>
      <c r="AC130" s="1005"/>
      <c r="AD130" s="1005"/>
      <c r="AE130" s="1006"/>
      <c r="AF130" s="1007">
        <v>428556</v>
      </c>
      <c r="AG130" s="1005"/>
      <c r="AH130" s="1005"/>
      <c r="AI130" s="1005"/>
      <c r="AJ130" s="1006"/>
      <c r="AK130" s="1007">
        <v>423023</v>
      </c>
      <c r="AL130" s="1005"/>
      <c r="AM130" s="1005"/>
      <c r="AN130" s="1005"/>
      <c r="AO130" s="1006"/>
      <c r="AP130" s="1122"/>
      <c r="AQ130" s="1123"/>
      <c r="AR130" s="1123"/>
      <c r="AS130" s="1123"/>
      <c r="AT130" s="1124"/>
      <c r="AU130" s="279"/>
      <c r="AV130" s="279"/>
      <c r="AW130" s="279"/>
      <c r="AX130" s="1113" t="s">
        <v>497</v>
      </c>
      <c r="AY130" s="996"/>
      <c r="AZ130" s="996"/>
      <c r="BA130" s="996"/>
      <c r="BB130" s="996"/>
      <c r="BC130" s="996"/>
      <c r="BD130" s="996"/>
      <c r="BE130" s="997"/>
      <c r="BF130" s="1150">
        <v>10.5</v>
      </c>
      <c r="BG130" s="1151"/>
      <c r="BH130" s="1151"/>
      <c r="BI130" s="1151"/>
      <c r="BJ130" s="1151"/>
      <c r="BK130" s="1151"/>
      <c r="BL130" s="1152"/>
      <c r="BM130" s="1150">
        <v>25</v>
      </c>
      <c r="BN130" s="1151"/>
      <c r="BO130" s="1151"/>
      <c r="BP130" s="1151"/>
      <c r="BQ130" s="1151"/>
      <c r="BR130" s="1151"/>
      <c r="BS130" s="1152"/>
      <c r="BT130" s="1150">
        <v>35</v>
      </c>
      <c r="BU130" s="1153"/>
      <c r="BV130" s="1153"/>
      <c r="BW130" s="1153"/>
      <c r="BX130" s="1153"/>
      <c r="BY130" s="1153"/>
      <c r="BZ130" s="1154"/>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155"/>
      <c r="B131" s="1156"/>
      <c r="C131" s="1156"/>
      <c r="D131" s="1156"/>
      <c r="E131" s="1156"/>
      <c r="F131" s="1156"/>
      <c r="G131" s="1156"/>
      <c r="H131" s="1156"/>
      <c r="I131" s="1156"/>
      <c r="J131" s="1156"/>
      <c r="K131" s="1156"/>
      <c r="L131" s="1156"/>
      <c r="M131" s="1156"/>
      <c r="N131" s="1156"/>
      <c r="O131" s="1156"/>
      <c r="P131" s="1156"/>
      <c r="Q131" s="1156"/>
      <c r="R131" s="1156"/>
      <c r="S131" s="1156"/>
      <c r="T131" s="1156"/>
      <c r="U131" s="1156"/>
      <c r="V131" s="1156"/>
      <c r="W131" s="1157" t="s">
        <v>498</v>
      </c>
      <c r="X131" s="1158"/>
      <c r="Y131" s="1158"/>
      <c r="Z131" s="1159"/>
      <c r="AA131" s="1051">
        <v>3177467</v>
      </c>
      <c r="AB131" s="1030"/>
      <c r="AC131" s="1030"/>
      <c r="AD131" s="1030"/>
      <c r="AE131" s="1031"/>
      <c r="AF131" s="1029">
        <v>3158389</v>
      </c>
      <c r="AG131" s="1030"/>
      <c r="AH131" s="1030"/>
      <c r="AI131" s="1030"/>
      <c r="AJ131" s="1031"/>
      <c r="AK131" s="1029">
        <v>3174245</v>
      </c>
      <c r="AL131" s="1030"/>
      <c r="AM131" s="1030"/>
      <c r="AN131" s="1030"/>
      <c r="AO131" s="1031"/>
      <c r="AP131" s="1160"/>
      <c r="AQ131" s="1161"/>
      <c r="AR131" s="1161"/>
      <c r="AS131" s="1161"/>
      <c r="AT131" s="1162"/>
      <c r="AU131" s="279"/>
      <c r="AV131" s="279"/>
      <c r="AW131" s="279"/>
      <c r="AX131" s="1132" t="s">
        <v>499</v>
      </c>
      <c r="AY131" s="1083"/>
      <c r="AZ131" s="1083"/>
      <c r="BA131" s="1083"/>
      <c r="BB131" s="1083"/>
      <c r="BC131" s="1083"/>
      <c r="BD131" s="1083"/>
      <c r="BE131" s="1084"/>
      <c r="BF131" s="1133">
        <v>9.9</v>
      </c>
      <c r="BG131" s="1134"/>
      <c r="BH131" s="1134"/>
      <c r="BI131" s="1134"/>
      <c r="BJ131" s="1134"/>
      <c r="BK131" s="1134"/>
      <c r="BL131" s="1135"/>
      <c r="BM131" s="1133">
        <v>350</v>
      </c>
      <c r="BN131" s="1134"/>
      <c r="BO131" s="1134"/>
      <c r="BP131" s="1134"/>
      <c r="BQ131" s="1134"/>
      <c r="BR131" s="1134"/>
      <c r="BS131" s="1135"/>
      <c r="BT131" s="1136"/>
      <c r="BU131" s="1137"/>
      <c r="BV131" s="1137"/>
      <c r="BW131" s="1137"/>
      <c r="BX131" s="1137"/>
      <c r="BY131" s="1137"/>
      <c r="BZ131" s="1138"/>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39" t="s">
        <v>500</v>
      </c>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3" t="s">
        <v>501</v>
      </c>
      <c r="W132" s="1143"/>
      <c r="X132" s="1143"/>
      <c r="Y132" s="1143"/>
      <c r="Z132" s="1144"/>
      <c r="AA132" s="1145">
        <v>10.72653154</v>
      </c>
      <c r="AB132" s="1146"/>
      <c r="AC132" s="1146"/>
      <c r="AD132" s="1146"/>
      <c r="AE132" s="1147"/>
      <c r="AF132" s="1148">
        <v>10.552468360000001</v>
      </c>
      <c r="AG132" s="1146"/>
      <c r="AH132" s="1146"/>
      <c r="AI132" s="1146"/>
      <c r="AJ132" s="1147"/>
      <c r="AK132" s="1148">
        <v>10.34261691</v>
      </c>
      <c r="AL132" s="1146"/>
      <c r="AM132" s="1146"/>
      <c r="AN132" s="1146"/>
      <c r="AO132" s="1147"/>
      <c r="AP132" s="1045"/>
      <c r="AQ132" s="1046"/>
      <c r="AR132" s="1046"/>
      <c r="AS132" s="1046"/>
      <c r="AT132" s="1149"/>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26" t="s">
        <v>502</v>
      </c>
      <c r="W133" s="1126"/>
      <c r="X133" s="1126"/>
      <c r="Y133" s="1126"/>
      <c r="Z133" s="1127"/>
      <c r="AA133" s="1128">
        <v>12</v>
      </c>
      <c r="AB133" s="1129"/>
      <c r="AC133" s="1129"/>
      <c r="AD133" s="1129"/>
      <c r="AE133" s="1130"/>
      <c r="AF133" s="1128">
        <v>11.2</v>
      </c>
      <c r="AG133" s="1129"/>
      <c r="AH133" s="1129"/>
      <c r="AI133" s="1129"/>
      <c r="AJ133" s="1130"/>
      <c r="AK133" s="1128">
        <v>10.5</v>
      </c>
      <c r="AL133" s="1129"/>
      <c r="AM133" s="1129"/>
      <c r="AN133" s="1129"/>
      <c r="AO133" s="1130"/>
      <c r="AP133" s="1075"/>
      <c r="AQ133" s="1076"/>
      <c r="AR133" s="1076"/>
      <c r="AS133" s="1076"/>
      <c r="AT133" s="1131"/>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zES5liE5S18JacAZ1WBMityW+f7PUyM9IMZyHe2mk5Sgz0EtE82fvnuU2fzuVikTrIDn5veL9bkHbfnBpCnQ1A==" saltValue="jUISgo8cyfjfQMqaPXE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503</v>
      </c>
    </row>
    <row r="98" spans="24:120" hidden="1" x14ac:dyDescent="0.15">
      <c r="CS98" s="285"/>
      <c r="CX98" s="285"/>
      <c r="DC98" s="285"/>
      <c r="DH98" s="285"/>
    </row>
    <row r="99" spans="24:120" hidden="1" x14ac:dyDescent="0.15">
      <c r="CS99" s="285"/>
      <c r="CX99" s="285"/>
      <c r="DC99" s="285"/>
      <c r="DH99" s="285"/>
    </row>
    <row r="100" spans="24:120" hidden="1" x14ac:dyDescent="0.15"/>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UWfOwp4kKwzCABWAb1XaPdXjVKnEz1fzJrOYmx3L4Esri36ahI5lBakQ+VCGC+/Awzl8H7b9O4Z+hhC1YQPdg==" saltValue="n0TT8WsekFN+HwlgbiSH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U4qXl/kATcEOctxllmhfwj1MRCVqdcHgN/eD2Z9Nh5bXpHNY7FzftEZKvDX3hqsbbwfZiu5dhrtpyWIhqq1SA==" saltValue="7L/zODv5CSfUK4r0Rh4s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504</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505</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66" t="s">
        <v>506</v>
      </c>
      <c r="AP7" s="298"/>
      <c r="AQ7" s="299" t="s">
        <v>507</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67"/>
      <c r="AP8" s="304" t="s">
        <v>508</v>
      </c>
      <c r="AQ8" s="305" t="s">
        <v>509</v>
      </c>
      <c r="AR8" s="306" t="s">
        <v>510</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68" t="s">
        <v>511</v>
      </c>
      <c r="AL9" s="1169"/>
      <c r="AM9" s="1169"/>
      <c r="AN9" s="1170"/>
      <c r="AO9" s="307">
        <v>672411</v>
      </c>
      <c r="AP9" s="307">
        <v>45378</v>
      </c>
      <c r="AQ9" s="308">
        <v>87631</v>
      </c>
      <c r="AR9" s="309">
        <v>-48.2</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68" t="s">
        <v>512</v>
      </c>
      <c r="AL10" s="1169"/>
      <c r="AM10" s="1169"/>
      <c r="AN10" s="1170"/>
      <c r="AO10" s="310">
        <v>85208</v>
      </c>
      <c r="AP10" s="310">
        <v>5750</v>
      </c>
      <c r="AQ10" s="311">
        <v>8917</v>
      </c>
      <c r="AR10" s="312">
        <v>-35.5</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68" t="s">
        <v>513</v>
      </c>
      <c r="AL11" s="1169"/>
      <c r="AM11" s="1169"/>
      <c r="AN11" s="1170"/>
      <c r="AO11" s="310">
        <v>56615</v>
      </c>
      <c r="AP11" s="310">
        <v>3821</v>
      </c>
      <c r="AQ11" s="311">
        <v>14700</v>
      </c>
      <c r="AR11" s="312">
        <v>-74</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68" t="s">
        <v>514</v>
      </c>
      <c r="AL12" s="1169"/>
      <c r="AM12" s="1169"/>
      <c r="AN12" s="1170"/>
      <c r="AO12" s="310" t="s">
        <v>515</v>
      </c>
      <c r="AP12" s="310" t="s">
        <v>515</v>
      </c>
      <c r="AQ12" s="311">
        <v>667</v>
      </c>
      <c r="AR12" s="312" t="s">
        <v>515</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68" t="s">
        <v>516</v>
      </c>
      <c r="AL13" s="1169"/>
      <c r="AM13" s="1169"/>
      <c r="AN13" s="1170"/>
      <c r="AO13" s="310" t="s">
        <v>515</v>
      </c>
      <c r="AP13" s="310" t="s">
        <v>515</v>
      </c>
      <c r="AQ13" s="311" t="s">
        <v>515</v>
      </c>
      <c r="AR13" s="312" t="s">
        <v>515</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68" t="s">
        <v>517</v>
      </c>
      <c r="AL14" s="1169"/>
      <c r="AM14" s="1169"/>
      <c r="AN14" s="1170"/>
      <c r="AO14" s="310">
        <v>43994</v>
      </c>
      <c r="AP14" s="310">
        <v>2969</v>
      </c>
      <c r="AQ14" s="311">
        <v>4134</v>
      </c>
      <c r="AR14" s="312">
        <v>-28.2</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68" t="s">
        <v>518</v>
      </c>
      <c r="AL15" s="1169"/>
      <c r="AM15" s="1169"/>
      <c r="AN15" s="1170"/>
      <c r="AO15" s="310">
        <v>25117</v>
      </c>
      <c r="AP15" s="310">
        <v>1695</v>
      </c>
      <c r="AQ15" s="311">
        <v>2222</v>
      </c>
      <c r="AR15" s="312">
        <v>-23.7</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71" t="s">
        <v>519</v>
      </c>
      <c r="AL16" s="1172"/>
      <c r="AM16" s="1172"/>
      <c r="AN16" s="1173"/>
      <c r="AO16" s="310">
        <v>-56148</v>
      </c>
      <c r="AP16" s="310">
        <v>-3789</v>
      </c>
      <c r="AQ16" s="311">
        <v>-8178</v>
      </c>
      <c r="AR16" s="312">
        <v>-53.7</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71" t="s">
        <v>190</v>
      </c>
      <c r="AL17" s="1172"/>
      <c r="AM17" s="1172"/>
      <c r="AN17" s="1173"/>
      <c r="AO17" s="310">
        <v>827197</v>
      </c>
      <c r="AP17" s="310">
        <v>55824</v>
      </c>
      <c r="AQ17" s="311">
        <v>110093</v>
      </c>
      <c r="AR17" s="312">
        <v>-49.3</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520</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521</v>
      </c>
      <c r="AP20" s="318" t="s">
        <v>522</v>
      </c>
      <c r="AQ20" s="319" t="s">
        <v>523</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63" t="s">
        <v>524</v>
      </c>
      <c r="AL21" s="1164"/>
      <c r="AM21" s="1164"/>
      <c r="AN21" s="1165"/>
      <c r="AO21" s="322">
        <v>6.01</v>
      </c>
      <c r="AP21" s="323">
        <v>10.38</v>
      </c>
      <c r="AQ21" s="324">
        <v>-4.37</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63" t="s">
        <v>525</v>
      </c>
      <c r="AL22" s="1164"/>
      <c r="AM22" s="1164"/>
      <c r="AN22" s="1165"/>
      <c r="AO22" s="327">
        <v>96.6</v>
      </c>
      <c r="AP22" s="328">
        <v>96.6</v>
      </c>
      <c r="AQ22" s="329">
        <v>0</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526</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527</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528</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66" t="s">
        <v>506</v>
      </c>
      <c r="AP30" s="298"/>
      <c r="AQ30" s="299" t="s">
        <v>507</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67"/>
      <c r="AP31" s="304" t="s">
        <v>508</v>
      </c>
      <c r="AQ31" s="305" t="s">
        <v>509</v>
      </c>
      <c r="AR31" s="306" t="s">
        <v>510</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79" t="s">
        <v>529</v>
      </c>
      <c r="AL32" s="1180"/>
      <c r="AM32" s="1180"/>
      <c r="AN32" s="1181"/>
      <c r="AO32" s="337">
        <v>647585</v>
      </c>
      <c r="AP32" s="337">
        <v>43703</v>
      </c>
      <c r="AQ32" s="338">
        <v>55141</v>
      </c>
      <c r="AR32" s="339">
        <v>-20.7</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79" t="s">
        <v>530</v>
      </c>
      <c r="AL33" s="1180"/>
      <c r="AM33" s="1180"/>
      <c r="AN33" s="1181"/>
      <c r="AO33" s="337" t="s">
        <v>515</v>
      </c>
      <c r="AP33" s="337" t="s">
        <v>515</v>
      </c>
      <c r="AQ33" s="338" t="s">
        <v>515</v>
      </c>
      <c r="AR33" s="339" t="s">
        <v>515</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79" t="s">
        <v>531</v>
      </c>
      <c r="AL34" s="1180"/>
      <c r="AM34" s="1180"/>
      <c r="AN34" s="1181"/>
      <c r="AO34" s="337" t="s">
        <v>515</v>
      </c>
      <c r="AP34" s="337" t="s">
        <v>515</v>
      </c>
      <c r="AQ34" s="338">
        <v>3</v>
      </c>
      <c r="AR34" s="339" t="s">
        <v>515</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79" t="s">
        <v>532</v>
      </c>
      <c r="AL35" s="1180"/>
      <c r="AM35" s="1180"/>
      <c r="AN35" s="1181"/>
      <c r="AO35" s="337">
        <v>181727</v>
      </c>
      <c r="AP35" s="337">
        <v>12264</v>
      </c>
      <c r="AQ35" s="338">
        <v>21916</v>
      </c>
      <c r="AR35" s="339">
        <v>-44</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79" t="s">
        <v>533</v>
      </c>
      <c r="AL36" s="1180"/>
      <c r="AM36" s="1180"/>
      <c r="AN36" s="1181"/>
      <c r="AO36" s="337" t="s">
        <v>515</v>
      </c>
      <c r="AP36" s="337" t="s">
        <v>515</v>
      </c>
      <c r="AQ36" s="338">
        <v>3784</v>
      </c>
      <c r="AR36" s="339" t="s">
        <v>515</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79" t="s">
        <v>534</v>
      </c>
      <c r="AL37" s="1180"/>
      <c r="AM37" s="1180"/>
      <c r="AN37" s="1181"/>
      <c r="AO37" s="337" t="s">
        <v>515</v>
      </c>
      <c r="AP37" s="337" t="s">
        <v>515</v>
      </c>
      <c r="AQ37" s="338">
        <v>1115</v>
      </c>
      <c r="AR37" s="339" t="s">
        <v>515</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2" t="s">
        <v>535</v>
      </c>
      <c r="AL38" s="1183"/>
      <c r="AM38" s="1183"/>
      <c r="AN38" s="1184"/>
      <c r="AO38" s="340" t="s">
        <v>515</v>
      </c>
      <c r="AP38" s="340" t="s">
        <v>515</v>
      </c>
      <c r="AQ38" s="341">
        <v>2</v>
      </c>
      <c r="AR38" s="329" t="s">
        <v>515</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2" t="s">
        <v>536</v>
      </c>
      <c r="AL39" s="1183"/>
      <c r="AM39" s="1183"/>
      <c r="AN39" s="1184"/>
      <c r="AO39" s="337">
        <v>-77989</v>
      </c>
      <c r="AP39" s="337">
        <v>-5263</v>
      </c>
      <c r="AQ39" s="338">
        <v>-1435</v>
      </c>
      <c r="AR39" s="339">
        <v>266.8</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79" t="s">
        <v>537</v>
      </c>
      <c r="AL40" s="1180"/>
      <c r="AM40" s="1180"/>
      <c r="AN40" s="1181"/>
      <c r="AO40" s="337">
        <v>-423023</v>
      </c>
      <c r="AP40" s="337">
        <v>-28548</v>
      </c>
      <c r="AQ40" s="338">
        <v>-54229</v>
      </c>
      <c r="AR40" s="339">
        <v>-47.4</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5" t="s">
        <v>304</v>
      </c>
      <c r="AL41" s="1186"/>
      <c r="AM41" s="1186"/>
      <c r="AN41" s="1187"/>
      <c r="AO41" s="337">
        <v>328300</v>
      </c>
      <c r="AP41" s="337">
        <v>22155</v>
      </c>
      <c r="AQ41" s="338">
        <v>26298</v>
      </c>
      <c r="AR41" s="339">
        <v>-15.8</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538</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539</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540</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4" t="s">
        <v>506</v>
      </c>
      <c r="AN49" s="1176" t="s">
        <v>541</v>
      </c>
      <c r="AO49" s="1177"/>
      <c r="AP49" s="1177"/>
      <c r="AQ49" s="1177"/>
      <c r="AR49" s="1178"/>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5"/>
      <c r="AN50" s="353" t="s">
        <v>542</v>
      </c>
      <c r="AO50" s="354" t="s">
        <v>543</v>
      </c>
      <c r="AP50" s="355" t="s">
        <v>544</v>
      </c>
      <c r="AQ50" s="356" t="s">
        <v>545</v>
      </c>
      <c r="AR50" s="357" t="s">
        <v>546</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547</v>
      </c>
      <c r="AL51" s="350"/>
      <c r="AM51" s="358">
        <v>1513878</v>
      </c>
      <c r="AN51" s="359">
        <v>99900</v>
      </c>
      <c r="AO51" s="360">
        <v>56.7</v>
      </c>
      <c r="AP51" s="361">
        <v>85205</v>
      </c>
      <c r="AQ51" s="362">
        <v>14.5</v>
      </c>
      <c r="AR51" s="363">
        <v>42.2</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548</v>
      </c>
      <c r="AM52" s="366">
        <v>582450</v>
      </c>
      <c r="AN52" s="367">
        <v>38435</v>
      </c>
      <c r="AO52" s="368">
        <v>115.4</v>
      </c>
      <c r="AP52" s="369">
        <v>38847</v>
      </c>
      <c r="AQ52" s="370">
        <v>13.7</v>
      </c>
      <c r="AR52" s="371">
        <v>101.7</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549</v>
      </c>
      <c r="AL53" s="350"/>
      <c r="AM53" s="358">
        <v>769511</v>
      </c>
      <c r="AN53" s="359">
        <v>50870</v>
      </c>
      <c r="AO53" s="360">
        <v>-49.1</v>
      </c>
      <c r="AP53" s="361">
        <v>106092</v>
      </c>
      <c r="AQ53" s="362">
        <v>24.5</v>
      </c>
      <c r="AR53" s="363">
        <v>-73.599999999999994</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548</v>
      </c>
      <c r="AM54" s="366">
        <v>428865</v>
      </c>
      <c r="AN54" s="367">
        <v>28351</v>
      </c>
      <c r="AO54" s="368">
        <v>-26.2</v>
      </c>
      <c r="AP54" s="369">
        <v>44299</v>
      </c>
      <c r="AQ54" s="370">
        <v>14</v>
      </c>
      <c r="AR54" s="371">
        <v>-40.200000000000003</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550</v>
      </c>
      <c r="AL55" s="350"/>
      <c r="AM55" s="358">
        <v>683879</v>
      </c>
      <c r="AN55" s="359">
        <v>45628</v>
      </c>
      <c r="AO55" s="360">
        <v>-10.3</v>
      </c>
      <c r="AP55" s="361">
        <v>78903</v>
      </c>
      <c r="AQ55" s="362">
        <v>-25.6</v>
      </c>
      <c r="AR55" s="363">
        <v>15.3</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548</v>
      </c>
      <c r="AM56" s="366">
        <v>372737</v>
      </c>
      <c r="AN56" s="367">
        <v>24869</v>
      </c>
      <c r="AO56" s="368">
        <v>-12.3</v>
      </c>
      <c r="AP56" s="369">
        <v>49201</v>
      </c>
      <c r="AQ56" s="370">
        <v>11.1</v>
      </c>
      <c r="AR56" s="371">
        <v>-23.4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551</v>
      </c>
      <c r="AL57" s="350"/>
      <c r="AM57" s="358">
        <v>629983</v>
      </c>
      <c r="AN57" s="359">
        <v>42250</v>
      </c>
      <c r="AO57" s="360">
        <v>-7.4</v>
      </c>
      <c r="AP57" s="361">
        <v>82993</v>
      </c>
      <c r="AQ57" s="362">
        <v>5.2</v>
      </c>
      <c r="AR57" s="363">
        <v>-12.6</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548</v>
      </c>
      <c r="AM58" s="366">
        <v>276348</v>
      </c>
      <c r="AN58" s="367">
        <v>18533</v>
      </c>
      <c r="AO58" s="368">
        <v>-25.5</v>
      </c>
      <c r="AP58" s="369">
        <v>46787</v>
      </c>
      <c r="AQ58" s="370">
        <v>-4.9000000000000004</v>
      </c>
      <c r="AR58" s="371">
        <v>-20.6</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552</v>
      </c>
      <c r="AL59" s="350"/>
      <c r="AM59" s="358">
        <v>777901</v>
      </c>
      <c r="AN59" s="359">
        <v>52497</v>
      </c>
      <c r="AO59" s="360">
        <v>24.3</v>
      </c>
      <c r="AP59" s="361">
        <v>108252</v>
      </c>
      <c r="AQ59" s="362">
        <v>30.4</v>
      </c>
      <c r="AR59" s="363">
        <v>-6.1</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548</v>
      </c>
      <c r="AM60" s="366">
        <v>557722</v>
      </c>
      <c r="AN60" s="367">
        <v>37638</v>
      </c>
      <c r="AO60" s="368">
        <v>103.1</v>
      </c>
      <c r="AP60" s="369">
        <v>50321</v>
      </c>
      <c r="AQ60" s="370">
        <v>7.6</v>
      </c>
      <c r="AR60" s="371">
        <v>95.5</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553</v>
      </c>
      <c r="AL61" s="372"/>
      <c r="AM61" s="373">
        <v>875030</v>
      </c>
      <c r="AN61" s="374">
        <v>58229</v>
      </c>
      <c r="AO61" s="375">
        <v>2.8</v>
      </c>
      <c r="AP61" s="376">
        <v>92289</v>
      </c>
      <c r="AQ61" s="377">
        <v>9.8000000000000007</v>
      </c>
      <c r="AR61" s="363">
        <v>-7</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548</v>
      </c>
      <c r="AM62" s="366">
        <v>443624</v>
      </c>
      <c r="AN62" s="367">
        <v>29565</v>
      </c>
      <c r="AO62" s="368">
        <v>30.9</v>
      </c>
      <c r="AP62" s="369">
        <v>45891</v>
      </c>
      <c r="AQ62" s="370">
        <v>8.3000000000000007</v>
      </c>
      <c r="AR62" s="371">
        <v>22.6</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hu268LTdbh/pOvhAAfzXYYYdJG0LIVgg7qRzI5EbM40jeVjj5bnRWBamErYZmvFldi3aaTGUz49vewCSsTlQ3Q==" saltValue="TMRHe8PrB1Zqu1k3P8Wb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5CboEVNPvs7Z7LH/ULmT9W+Kfptv162UldFrAnTd9Mx6gm5MEXW0Yg+zCPl2y2jQqi7GI/I1eEz3f/85gIItg==" saltValue="RnOEbqH24qXUx9VUz5Od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18Y+FhIfFMqJOdZFkjLbgO5luyE+mEf15iYxoeKgkyj/2POWX/rRvqwbEznmyVOkYAPC9BWobVohrprG+7UA==" saltValue="zrdpj8ArQ8DejcGPHHPG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88" t="s">
        <v>3</v>
      </c>
      <c r="D47" s="1188"/>
      <c r="E47" s="1189"/>
      <c r="F47" s="11">
        <v>16.510000000000002</v>
      </c>
      <c r="G47" s="12">
        <v>16.25</v>
      </c>
      <c r="H47" s="12">
        <v>16.29</v>
      </c>
      <c r="I47" s="12">
        <v>16.39</v>
      </c>
      <c r="J47" s="13">
        <v>16.38</v>
      </c>
    </row>
    <row r="48" spans="2:10" ht="57.75" customHeight="1" x14ac:dyDescent="0.15">
      <c r="B48" s="14"/>
      <c r="C48" s="1190" t="s">
        <v>4</v>
      </c>
      <c r="D48" s="1190"/>
      <c r="E48" s="1191"/>
      <c r="F48" s="15">
        <v>2.83</v>
      </c>
      <c r="G48" s="16">
        <v>3.08</v>
      </c>
      <c r="H48" s="16">
        <v>2.14</v>
      </c>
      <c r="I48" s="16">
        <v>2.1800000000000002</v>
      </c>
      <c r="J48" s="17">
        <v>1.95</v>
      </c>
    </row>
    <row r="49" spans="2:10" ht="57.75" customHeight="1" thickBot="1" x14ac:dyDescent="0.2">
      <c r="B49" s="18"/>
      <c r="C49" s="1192" t="s">
        <v>5</v>
      </c>
      <c r="D49" s="1192"/>
      <c r="E49" s="1193"/>
      <c r="F49" s="19">
        <v>0.51</v>
      </c>
      <c r="G49" s="20">
        <v>0.39</v>
      </c>
      <c r="H49" s="20" t="s">
        <v>562</v>
      </c>
      <c r="I49" s="20">
        <v>7.0000000000000007E-2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4xH3NvAnFsBgbEP50rJvQiqqz8xKofWeHWBqmSPetj407X5sOksi7spJkED1psE2EPV+T9EjeV5bM9Rcmin6w==" saltValue="8wrBgfaODp/0Oco92Myt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0" t="s">
        <v>564</v>
      </c>
      <c r="D34" s="1200"/>
      <c r="E34" s="1201"/>
      <c r="F34" s="32">
        <v>11.45</v>
      </c>
      <c r="G34" s="33">
        <v>12.27</v>
      </c>
      <c r="H34" s="33">
        <v>13.54</v>
      </c>
      <c r="I34" s="33">
        <v>14.53</v>
      </c>
      <c r="J34" s="34">
        <v>15.2</v>
      </c>
      <c r="K34" s="22"/>
      <c r="L34" s="22"/>
      <c r="M34" s="22"/>
      <c r="N34" s="22"/>
      <c r="O34" s="22"/>
      <c r="P34" s="22"/>
    </row>
    <row r="35" spans="1:16" ht="39" customHeight="1" x14ac:dyDescent="0.15">
      <c r="A35" s="22"/>
      <c r="B35" s="35"/>
      <c r="C35" s="1194" t="s">
        <v>565</v>
      </c>
      <c r="D35" s="1195"/>
      <c r="E35" s="1196"/>
      <c r="F35" s="36">
        <v>1.25</v>
      </c>
      <c r="G35" s="37">
        <v>0.97</v>
      </c>
      <c r="H35" s="37">
        <v>0.78</v>
      </c>
      <c r="I35" s="37">
        <v>1.27</v>
      </c>
      <c r="J35" s="38">
        <v>2.14</v>
      </c>
      <c r="K35" s="22"/>
      <c r="L35" s="22"/>
      <c r="M35" s="22"/>
      <c r="N35" s="22"/>
      <c r="O35" s="22"/>
      <c r="P35" s="22"/>
    </row>
    <row r="36" spans="1:16" ht="39" customHeight="1" x14ac:dyDescent="0.15">
      <c r="A36" s="22"/>
      <c r="B36" s="35"/>
      <c r="C36" s="1194" t="s">
        <v>566</v>
      </c>
      <c r="D36" s="1195"/>
      <c r="E36" s="1196"/>
      <c r="F36" s="36">
        <v>2.83</v>
      </c>
      <c r="G36" s="37">
        <v>3.07</v>
      </c>
      <c r="H36" s="37">
        <v>2.13</v>
      </c>
      <c r="I36" s="37">
        <v>2.17</v>
      </c>
      <c r="J36" s="38">
        <v>1.94</v>
      </c>
      <c r="K36" s="22"/>
      <c r="L36" s="22"/>
      <c r="M36" s="22"/>
      <c r="N36" s="22"/>
      <c r="O36" s="22"/>
      <c r="P36" s="22"/>
    </row>
    <row r="37" spans="1:16" ht="39" customHeight="1" x14ac:dyDescent="0.15">
      <c r="A37" s="22"/>
      <c r="B37" s="35"/>
      <c r="C37" s="1194" t="s">
        <v>567</v>
      </c>
      <c r="D37" s="1195"/>
      <c r="E37" s="1196"/>
      <c r="F37" s="36">
        <v>0.94</v>
      </c>
      <c r="G37" s="37">
        <v>1.1599999999999999</v>
      </c>
      <c r="H37" s="37">
        <v>1.41</v>
      </c>
      <c r="I37" s="37">
        <v>1.61</v>
      </c>
      <c r="J37" s="38">
        <v>1.85</v>
      </c>
      <c r="K37" s="22"/>
      <c r="L37" s="22"/>
      <c r="M37" s="22"/>
      <c r="N37" s="22"/>
      <c r="O37" s="22"/>
      <c r="P37" s="22"/>
    </row>
    <row r="38" spans="1:16" ht="39" customHeight="1" x14ac:dyDescent="0.15">
      <c r="A38" s="22"/>
      <c r="B38" s="35"/>
      <c r="C38" s="1194" t="s">
        <v>568</v>
      </c>
      <c r="D38" s="1195"/>
      <c r="E38" s="1196"/>
      <c r="F38" s="36">
        <v>0.7</v>
      </c>
      <c r="G38" s="37">
        <v>0.64</v>
      </c>
      <c r="H38" s="37">
        <v>1.05</v>
      </c>
      <c r="I38" s="37">
        <v>1.06</v>
      </c>
      <c r="J38" s="38">
        <v>1.1299999999999999</v>
      </c>
      <c r="K38" s="22"/>
      <c r="L38" s="22"/>
      <c r="M38" s="22"/>
      <c r="N38" s="22"/>
      <c r="O38" s="22"/>
      <c r="P38" s="22"/>
    </row>
    <row r="39" spans="1:16" ht="39" customHeight="1" x14ac:dyDescent="0.15">
      <c r="A39" s="22"/>
      <c r="B39" s="35"/>
      <c r="C39" s="1194" t="s">
        <v>569</v>
      </c>
      <c r="D39" s="1195"/>
      <c r="E39" s="1196"/>
      <c r="F39" s="36">
        <v>0.06</v>
      </c>
      <c r="G39" s="37">
        <v>0.06</v>
      </c>
      <c r="H39" s="37">
        <v>0.08</v>
      </c>
      <c r="I39" s="37">
        <v>0.02</v>
      </c>
      <c r="J39" s="38">
        <v>0.03</v>
      </c>
      <c r="K39" s="22"/>
      <c r="L39" s="22"/>
      <c r="M39" s="22"/>
      <c r="N39" s="22"/>
      <c r="O39" s="22"/>
      <c r="P39" s="22"/>
    </row>
    <row r="40" spans="1:16" ht="39" customHeight="1" x14ac:dyDescent="0.15">
      <c r="A40" s="22"/>
      <c r="B40" s="35"/>
      <c r="C40" s="1194" t="s">
        <v>570</v>
      </c>
      <c r="D40" s="1195"/>
      <c r="E40" s="1196"/>
      <c r="F40" s="36">
        <v>0.03</v>
      </c>
      <c r="G40" s="37">
        <v>0.03</v>
      </c>
      <c r="H40" s="37">
        <v>0.05</v>
      </c>
      <c r="I40" s="37">
        <v>0.03</v>
      </c>
      <c r="J40" s="38">
        <v>0.02</v>
      </c>
      <c r="K40" s="22"/>
      <c r="L40" s="22"/>
      <c r="M40" s="22"/>
      <c r="N40" s="22"/>
      <c r="O40" s="22"/>
      <c r="P40" s="22"/>
    </row>
    <row r="41" spans="1:16" ht="39" customHeight="1" x14ac:dyDescent="0.15">
      <c r="A41" s="22"/>
      <c r="B41" s="35"/>
      <c r="C41" s="1194"/>
      <c r="D41" s="1195"/>
      <c r="E41" s="1196"/>
      <c r="F41" s="36"/>
      <c r="G41" s="37"/>
      <c r="H41" s="37"/>
      <c r="I41" s="37"/>
      <c r="J41" s="38"/>
      <c r="K41" s="22"/>
      <c r="L41" s="22"/>
      <c r="M41" s="22"/>
      <c r="N41" s="22"/>
      <c r="O41" s="22"/>
      <c r="P41" s="22"/>
    </row>
    <row r="42" spans="1:16" ht="39" customHeight="1" x14ac:dyDescent="0.15">
      <c r="A42" s="22"/>
      <c r="B42" s="39"/>
      <c r="C42" s="1194" t="s">
        <v>571</v>
      </c>
      <c r="D42" s="1195"/>
      <c r="E42" s="1196"/>
      <c r="F42" s="36" t="s">
        <v>515</v>
      </c>
      <c r="G42" s="37" t="s">
        <v>515</v>
      </c>
      <c r="H42" s="37" t="s">
        <v>515</v>
      </c>
      <c r="I42" s="37" t="s">
        <v>515</v>
      </c>
      <c r="J42" s="38" t="s">
        <v>515</v>
      </c>
      <c r="K42" s="22"/>
      <c r="L42" s="22"/>
      <c r="M42" s="22"/>
      <c r="N42" s="22"/>
      <c r="O42" s="22"/>
      <c r="P42" s="22"/>
    </row>
    <row r="43" spans="1:16" ht="39" customHeight="1" thickBot="1" x14ac:dyDescent="0.2">
      <c r="A43" s="22"/>
      <c r="B43" s="40"/>
      <c r="C43" s="1197" t="s">
        <v>572</v>
      </c>
      <c r="D43" s="1198"/>
      <c r="E43" s="1199"/>
      <c r="F43" s="41">
        <v>0</v>
      </c>
      <c r="G43" s="42">
        <v>0</v>
      </c>
      <c r="H43" s="42">
        <v>0</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UVhkt1uYANFhVDTwyAJmg2SM8Xwv9HzDWs3N/+f7dOMt+i05gRKTK6SlgPfwan0bdjTCFwPzTVWqWhcrYnTvw==" saltValue="JpXXT5CJ3OVI8zrl3/PJ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709</v>
      </c>
      <c r="L45" s="60">
        <v>688</v>
      </c>
      <c r="M45" s="60">
        <v>677</v>
      </c>
      <c r="N45" s="60">
        <v>662</v>
      </c>
      <c r="O45" s="61">
        <v>648</v>
      </c>
      <c r="P45" s="48"/>
      <c r="Q45" s="48"/>
      <c r="R45" s="48"/>
      <c r="S45" s="48"/>
      <c r="T45" s="48"/>
      <c r="U45" s="48"/>
    </row>
    <row r="46" spans="1:21" ht="30.75" customHeight="1" x14ac:dyDescent="0.15">
      <c r="A46" s="48"/>
      <c r="B46" s="1204"/>
      <c r="C46" s="1205"/>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04"/>
      <c r="C47" s="1205"/>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04"/>
      <c r="C48" s="1205"/>
      <c r="D48" s="62"/>
      <c r="E48" s="1210" t="s">
        <v>15</v>
      </c>
      <c r="F48" s="1210"/>
      <c r="G48" s="1210"/>
      <c r="H48" s="1210"/>
      <c r="I48" s="1210"/>
      <c r="J48" s="1211"/>
      <c r="K48" s="63">
        <v>142</v>
      </c>
      <c r="L48" s="64">
        <v>148</v>
      </c>
      <c r="M48" s="64">
        <v>149</v>
      </c>
      <c r="N48" s="64">
        <v>173</v>
      </c>
      <c r="O48" s="65">
        <v>182</v>
      </c>
      <c r="P48" s="48"/>
      <c r="Q48" s="48"/>
      <c r="R48" s="48"/>
      <c r="S48" s="48"/>
      <c r="T48" s="48"/>
      <c r="U48" s="48"/>
    </row>
    <row r="49" spans="1:21" ht="30.75" customHeight="1" x14ac:dyDescent="0.15">
      <c r="A49" s="48"/>
      <c r="B49" s="1204"/>
      <c r="C49" s="1205"/>
      <c r="D49" s="62"/>
      <c r="E49" s="1210" t="s">
        <v>16</v>
      </c>
      <c r="F49" s="1210"/>
      <c r="G49" s="1210"/>
      <c r="H49" s="1210"/>
      <c r="I49" s="1210"/>
      <c r="J49" s="1211"/>
      <c r="K49" s="63">
        <v>35</v>
      </c>
      <c r="L49" s="64">
        <v>35</v>
      </c>
      <c r="M49" s="64" t="s">
        <v>515</v>
      </c>
      <c r="N49" s="64" t="s">
        <v>515</v>
      </c>
      <c r="O49" s="65" t="s">
        <v>515</v>
      </c>
      <c r="P49" s="48"/>
      <c r="Q49" s="48"/>
      <c r="R49" s="48"/>
      <c r="S49" s="48"/>
      <c r="T49" s="48"/>
      <c r="U49" s="48"/>
    </row>
    <row r="50" spans="1:21" ht="30.75" customHeight="1" x14ac:dyDescent="0.15">
      <c r="A50" s="48"/>
      <c r="B50" s="1204"/>
      <c r="C50" s="1205"/>
      <c r="D50" s="62"/>
      <c r="E50" s="1210" t="s">
        <v>17</v>
      </c>
      <c r="F50" s="1210"/>
      <c r="G50" s="1210"/>
      <c r="H50" s="1210"/>
      <c r="I50" s="1210"/>
      <c r="J50" s="1211"/>
      <c r="K50" s="63" t="s">
        <v>515</v>
      </c>
      <c r="L50" s="64" t="s">
        <v>515</v>
      </c>
      <c r="M50" s="64" t="s">
        <v>515</v>
      </c>
      <c r="N50" s="64" t="s">
        <v>515</v>
      </c>
      <c r="O50" s="65" t="s">
        <v>515</v>
      </c>
      <c r="P50" s="48"/>
      <c r="Q50" s="48"/>
      <c r="R50" s="48"/>
      <c r="S50" s="48"/>
      <c r="T50" s="48"/>
      <c r="U50" s="48"/>
    </row>
    <row r="51" spans="1:21" ht="30.75" customHeight="1" x14ac:dyDescent="0.15">
      <c r="A51" s="48"/>
      <c r="B51" s="1206"/>
      <c r="C51" s="1207"/>
      <c r="D51" s="66"/>
      <c r="E51" s="1210" t="s">
        <v>18</v>
      </c>
      <c r="F51" s="1210"/>
      <c r="G51" s="1210"/>
      <c r="H51" s="1210"/>
      <c r="I51" s="1210"/>
      <c r="J51" s="1211"/>
      <c r="K51" s="63" t="s">
        <v>515</v>
      </c>
      <c r="L51" s="64" t="s">
        <v>515</v>
      </c>
      <c r="M51" s="64" t="s">
        <v>515</v>
      </c>
      <c r="N51" s="64" t="s">
        <v>515</v>
      </c>
      <c r="O51" s="65" t="s">
        <v>515</v>
      </c>
      <c r="P51" s="48"/>
      <c r="Q51" s="48"/>
      <c r="R51" s="48"/>
      <c r="S51" s="48"/>
      <c r="T51" s="48"/>
      <c r="U51" s="48"/>
    </row>
    <row r="52" spans="1:21" ht="30.75" customHeight="1" x14ac:dyDescent="0.15">
      <c r="A52" s="48"/>
      <c r="B52" s="1212" t="s">
        <v>19</v>
      </c>
      <c r="C52" s="1213"/>
      <c r="D52" s="66"/>
      <c r="E52" s="1210" t="s">
        <v>20</v>
      </c>
      <c r="F52" s="1210"/>
      <c r="G52" s="1210"/>
      <c r="H52" s="1210"/>
      <c r="I52" s="1210"/>
      <c r="J52" s="1211"/>
      <c r="K52" s="63">
        <v>488</v>
      </c>
      <c r="L52" s="64">
        <v>476</v>
      </c>
      <c r="M52" s="64">
        <v>486</v>
      </c>
      <c r="N52" s="64">
        <v>501</v>
      </c>
      <c r="O52" s="65">
        <v>501</v>
      </c>
      <c r="P52" s="48"/>
      <c r="Q52" s="48"/>
      <c r="R52" s="48"/>
      <c r="S52" s="48"/>
      <c r="T52" s="48"/>
      <c r="U52" s="48"/>
    </row>
    <row r="53" spans="1:21" ht="30.75" customHeight="1" thickBot="1" x14ac:dyDescent="0.2">
      <c r="A53" s="48"/>
      <c r="B53" s="1214" t="s">
        <v>21</v>
      </c>
      <c r="C53" s="1215"/>
      <c r="D53" s="67"/>
      <c r="E53" s="1216" t="s">
        <v>22</v>
      </c>
      <c r="F53" s="1216"/>
      <c r="G53" s="1216"/>
      <c r="H53" s="1216"/>
      <c r="I53" s="1216"/>
      <c r="J53" s="1217"/>
      <c r="K53" s="68">
        <v>398</v>
      </c>
      <c r="L53" s="69">
        <v>395</v>
      </c>
      <c r="M53" s="69">
        <v>340</v>
      </c>
      <c r="N53" s="69">
        <v>334</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thickBot="1" x14ac:dyDescent="0.2">
      <c r="B57" s="1218" t="s">
        <v>25</v>
      </c>
      <c r="C57" s="1219"/>
      <c r="D57" s="1222" t="s">
        <v>26</v>
      </c>
      <c r="E57" s="1223"/>
      <c r="F57" s="1223"/>
      <c r="G57" s="1223"/>
      <c r="H57" s="1223"/>
      <c r="I57" s="1223"/>
      <c r="J57" s="1224"/>
      <c r="K57" s="82" t="s">
        <v>593</v>
      </c>
      <c r="L57" s="82" t="s">
        <v>593</v>
      </c>
      <c r="M57" s="82" t="s">
        <v>593</v>
      </c>
      <c r="N57" s="82" t="s">
        <v>593</v>
      </c>
      <c r="O57" s="82" t="s">
        <v>593</v>
      </c>
    </row>
    <row r="58" spans="1:21" ht="31.5" customHeight="1" thickBot="1" x14ac:dyDescent="0.2">
      <c r="B58" s="1220"/>
      <c r="C58" s="1221"/>
      <c r="D58" s="1225" t="s">
        <v>27</v>
      </c>
      <c r="E58" s="1226"/>
      <c r="F58" s="1226"/>
      <c r="G58" s="1226"/>
      <c r="H58" s="1226"/>
      <c r="I58" s="1226"/>
      <c r="J58" s="1227"/>
      <c r="K58" s="82" t="s">
        <v>593</v>
      </c>
      <c r="L58" s="82" t="s">
        <v>593</v>
      </c>
      <c r="M58" s="82" t="s">
        <v>593</v>
      </c>
      <c r="N58" s="82" t="s">
        <v>593</v>
      </c>
      <c r="O58" s="82" t="s">
        <v>593</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6u+Tm+D1i8diLDPuyHQmfm+95KG2YnByizYAR5f6QPJlS5XNhvF+qmcLv+bJ/jY2uz8nj91OytbxFAMofNXQ==" saltValue="aAEBBNnmwkh/mALZKFNk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557</v>
      </c>
      <c r="J40" s="94" t="s">
        <v>558</v>
      </c>
      <c r="K40" s="94" t="s">
        <v>559</v>
      </c>
      <c r="L40" s="94" t="s">
        <v>560</v>
      </c>
      <c r="M40" s="95" t="s">
        <v>561</v>
      </c>
    </row>
    <row r="41" spans="2:13" ht="27.75" customHeight="1" x14ac:dyDescent="0.15">
      <c r="B41" s="1228" t="s">
        <v>30</v>
      </c>
      <c r="C41" s="1229"/>
      <c r="D41" s="96"/>
      <c r="E41" s="1234" t="s">
        <v>31</v>
      </c>
      <c r="F41" s="1234"/>
      <c r="G41" s="1234"/>
      <c r="H41" s="1235"/>
      <c r="I41" s="97">
        <v>6546</v>
      </c>
      <c r="J41" s="98">
        <v>6373</v>
      </c>
      <c r="K41" s="98">
        <v>6164</v>
      </c>
      <c r="L41" s="98">
        <v>5998</v>
      </c>
      <c r="M41" s="99">
        <v>5901</v>
      </c>
    </row>
    <row r="42" spans="2:13" ht="27.75" customHeight="1" x14ac:dyDescent="0.15">
      <c r="B42" s="1230"/>
      <c r="C42" s="1231"/>
      <c r="D42" s="100"/>
      <c r="E42" s="1236" t="s">
        <v>32</v>
      </c>
      <c r="F42" s="1236"/>
      <c r="G42" s="1236"/>
      <c r="H42" s="1237"/>
      <c r="I42" s="101" t="s">
        <v>515</v>
      </c>
      <c r="J42" s="102" t="s">
        <v>515</v>
      </c>
      <c r="K42" s="102" t="s">
        <v>515</v>
      </c>
      <c r="L42" s="102" t="s">
        <v>515</v>
      </c>
      <c r="M42" s="103" t="s">
        <v>515</v>
      </c>
    </row>
    <row r="43" spans="2:13" ht="27.75" customHeight="1" x14ac:dyDescent="0.15">
      <c r="B43" s="1230"/>
      <c r="C43" s="1231"/>
      <c r="D43" s="100"/>
      <c r="E43" s="1236" t="s">
        <v>33</v>
      </c>
      <c r="F43" s="1236"/>
      <c r="G43" s="1236"/>
      <c r="H43" s="1237"/>
      <c r="I43" s="101">
        <v>2935</v>
      </c>
      <c r="J43" s="102">
        <v>2683</v>
      </c>
      <c r="K43" s="102">
        <v>2613</v>
      </c>
      <c r="L43" s="102">
        <v>2403</v>
      </c>
      <c r="M43" s="103">
        <v>2644</v>
      </c>
    </row>
    <row r="44" spans="2:13" ht="27.75" customHeight="1" x14ac:dyDescent="0.15">
      <c r="B44" s="1230"/>
      <c r="C44" s="1231"/>
      <c r="D44" s="100"/>
      <c r="E44" s="1236" t="s">
        <v>34</v>
      </c>
      <c r="F44" s="1236"/>
      <c r="G44" s="1236"/>
      <c r="H44" s="1237"/>
      <c r="I44" s="101">
        <v>116</v>
      </c>
      <c r="J44" s="102">
        <v>30</v>
      </c>
      <c r="K44" s="102">
        <v>174</v>
      </c>
      <c r="L44" s="102">
        <v>1522</v>
      </c>
      <c r="M44" s="103">
        <v>1710</v>
      </c>
    </row>
    <row r="45" spans="2:13" ht="27.75" customHeight="1" x14ac:dyDescent="0.15">
      <c r="B45" s="1230"/>
      <c r="C45" s="1231"/>
      <c r="D45" s="100"/>
      <c r="E45" s="1236" t="s">
        <v>35</v>
      </c>
      <c r="F45" s="1236"/>
      <c r="G45" s="1236"/>
      <c r="H45" s="1237"/>
      <c r="I45" s="101">
        <v>598</v>
      </c>
      <c r="J45" s="102">
        <v>576</v>
      </c>
      <c r="K45" s="102">
        <v>571</v>
      </c>
      <c r="L45" s="102">
        <v>565</v>
      </c>
      <c r="M45" s="103">
        <v>504</v>
      </c>
    </row>
    <row r="46" spans="2:13" ht="27.75" customHeight="1" x14ac:dyDescent="0.15">
      <c r="B46" s="1230"/>
      <c r="C46" s="1231"/>
      <c r="D46" s="104"/>
      <c r="E46" s="1236" t="s">
        <v>36</v>
      </c>
      <c r="F46" s="1236"/>
      <c r="G46" s="1236"/>
      <c r="H46" s="1237"/>
      <c r="I46" s="101">
        <v>7</v>
      </c>
      <c r="J46" s="102">
        <v>6</v>
      </c>
      <c r="K46" s="102">
        <v>6</v>
      </c>
      <c r="L46" s="102">
        <v>6</v>
      </c>
      <c r="M46" s="103">
        <v>5</v>
      </c>
    </row>
    <row r="47" spans="2:13" ht="27.75" customHeight="1" x14ac:dyDescent="0.15">
      <c r="B47" s="1230"/>
      <c r="C47" s="1231"/>
      <c r="D47" s="105"/>
      <c r="E47" s="1238" t="s">
        <v>37</v>
      </c>
      <c r="F47" s="1239"/>
      <c r="G47" s="1239"/>
      <c r="H47" s="1240"/>
      <c r="I47" s="101" t="s">
        <v>515</v>
      </c>
      <c r="J47" s="102" t="s">
        <v>515</v>
      </c>
      <c r="K47" s="102" t="s">
        <v>515</v>
      </c>
      <c r="L47" s="102" t="s">
        <v>515</v>
      </c>
      <c r="M47" s="103" t="s">
        <v>515</v>
      </c>
    </row>
    <row r="48" spans="2:13" ht="27.75" customHeight="1" x14ac:dyDescent="0.15">
      <c r="B48" s="1230"/>
      <c r="C48" s="1231"/>
      <c r="D48" s="100"/>
      <c r="E48" s="1236" t="s">
        <v>38</v>
      </c>
      <c r="F48" s="1236"/>
      <c r="G48" s="1236"/>
      <c r="H48" s="1237"/>
      <c r="I48" s="101" t="s">
        <v>515</v>
      </c>
      <c r="J48" s="102" t="s">
        <v>515</v>
      </c>
      <c r="K48" s="102" t="s">
        <v>515</v>
      </c>
      <c r="L48" s="102" t="s">
        <v>515</v>
      </c>
      <c r="M48" s="103" t="s">
        <v>515</v>
      </c>
    </row>
    <row r="49" spans="2:13" ht="27.75" customHeight="1" x14ac:dyDescent="0.15">
      <c r="B49" s="1232"/>
      <c r="C49" s="1233"/>
      <c r="D49" s="100"/>
      <c r="E49" s="1236" t="s">
        <v>39</v>
      </c>
      <c r="F49" s="1236"/>
      <c r="G49" s="1236"/>
      <c r="H49" s="1237"/>
      <c r="I49" s="101" t="s">
        <v>515</v>
      </c>
      <c r="J49" s="102" t="s">
        <v>515</v>
      </c>
      <c r="K49" s="102" t="s">
        <v>515</v>
      </c>
      <c r="L49" s="102" t="s">
        <v>515</v>
      </c>
      <c r="M49" s="103" t="s">
        <v>515</v>
      </c>
    </row>
    <row r="50" spans="2:13" ht="27.75" customHeight="1" x14ac:dyDescent="0.15">
      <c r="B50" s="1241" t="s">
        <v>40</v>
      </c>
      <c r="C50" s="1242"/>
      <c r="D50" s="106"/>
      <c r="E50" s="1236" t="s">
        <v>41</v>
      </c>
      <c r="F50" s="1236"/>
      <c r="G50" s="1236"/>
      <c r="H50" s="1237"/>
      <c r="I50" s="101">
        <v>3165</v>
      </c>
      <c r="J50" s="102">
        <v>3292</v>
      </c>
      <c r="K50" s="102">
        <v>3385</v>
      </c>
      <c r="L50" s="102">
        <v>3653</v>
      </c>
      <c r="M50" s="103">
        <v>3993</v>
      </c>
    </row>
    <row r="51" spans="2:13" ht="27.75" customHeight="1" x14ac:dyDescent="0.15">
      <c r="B51" s="1230"/>
      <c r="C51" s="1231"/>
      <c r="D51" s="100"/>
      <c r="E51" s="1236" t="s">
        <v>42</v>
      </c>
      <c r="F51" s="1236"/>
      <c r="G51" s="1236"/>
      <c r="H51" s="1237"/>
      <c r="I51" s="101">
        <v>1234</v>
      </c>
      <c r="J51" s="102">
        <v>1222</v>
      </c>
      <c r="K51" s="102">
        <v>1192</v>
      </c>
      <c r="L51" s="102">
        <v>1134</v>
      </c>
      <c r="M51" s="103">
        <v>1072</v>
      </c>
    </row>
    <row r="52" spans="2:13" ht="27.75" customHeight="1" x14ac:dyDescent="0.15">
      <c r="B52" s="1232"/>
      <c r="C52" s="1233"/>
      <c r="D52" s="100"/>
      <c r="E52" s="1236" t="s">
        <v>43</v>
      </c>
      <c r="F52" s="1236"/>
      <c r="G52" s="1236"/>
      <c r="H52" s="1237"/>
      <c r="I52" s="101">
        <v>5066</v>
      </c>
      <c r="J52" s="102">
        <v>4968</v>
      </c>
      <c r="K52" s="102">
        <v>5122</v>
      </c>
      <c r="L52" s="102">
        <v>5384</v>
      </c>
      <c r="M52" s="103">
        <v>5384</v>
      </c>
    </row>
    <row r="53" spans="2:13" ht="27.75" customHeight="1" thickBot="1" x14ac:dyDescent="0.2">
      <c r="B53" s="1243" t="s">
        <v>44</v>
      </c>
      <c r="C53" s="1244"/>
      <c r="D53" s="107"/>
      <c r="E53" s="1245" t="s">
        <v>45</v>
      </c>
      <c r="F53" s="1245"/>
      <c r="G53" s="1245"/>
      <c r="H53" s="1246"/>
      <c r="I53" s="108">
        <v>736</v>
      </c>
      <c r="J53" s="109">
        <v>187</v>
      </c>
      <c r="K53" s="109">
        <v>-170</v>
      </c>
      <c r="L53" s="109">
        <v>323</v>
      </c>
      <c r="M53" s="110">
        <v>316</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8dDu8wkUVcopL16g4sZghOuIY1hOrkDADZKIIKpkzlW6HqSulAzgzuo/204sjVWHqDx2w8IPG+wuaeqlx1CQ==" saltValue="c0nqRhBvjM6VZnywGKgb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55" t="s">
        <v>48</v>
      </c>
      <c r="D55" s="1255"/>
      <c r="E55" s="1256"/>
      <c r="F55" s="122">
        <v>586</v>
      </c>
      <c r="G55" s="122">
        <v>588</v>
      </c>
      <c r="H55" s="123">
        <v>589</v>
      </c>
    </row>
    <row r="56" spans="2:8" ht="52.5" customHeight="1" x14ac:dyDescent="0.15">
      <c r="B56" s="124"/>
      <c r="C56" s="1257" t="s">
        <v>49</v>
      </c>
      <c r="D56" s="1257"/>
      <c r="E56" s="1258"/>
      <c r="F56" s="125">
        <v>317</v>
      </c>
      <c r="G56" s="125">
        <v>274</v>
      </c>
      <c r="H56" s="126">
        <v>274</v>
      </c>
    </row>
    <row r="57" spans="2:8" ht="53.25" customHeight="1" x14ac:dyDescent="0.15">
      <c r="B57" s="124"/>
      <c r="C57" s="1259" t="s">
        <v>50</v>
      </c>
      <c r="D57" s="1259"/>
      <c r="E57" s="1260"/>
      <c r="F57" s="127">
        <v>1985</v>
      </c>
      <c r="G57" s="127">
        <v>2295</v>
      </c>
      <c r="H57" s="128">
        <v>2590</v>
      </c>
    </row>
    <row r="58" spans="2:8" ht="45.75" customHeight="1" x14ac:dyDescent="0.15">
      <c r="B58" s="129"/>
      <c r="C58" s="1247" t="s">
        <v>588</v>
      </c>
      <c r="D58" s="1248"/>
      <c r="E58" s="1249"/>
      <c r="F58" s="130">
        <v>764</v>
      </c>
      <c r="G58" s="130">
        <v>764</v>
      </c>
      <c r="H58" s="131">
        <v>765</v>
      </c>
    </row>
    <row r="59" spans="2:8" ht="45.75" customHeight="1" x14ac:dyDescent="0.15">
      <c r="B59" s="129"/>
      <c r="C59" s="1247" t="s">
        <v>589</v>
      </c>
      <c r="D59" s="1248"/>
      <c r="E59" s="1249"/>
      <c r="F59" s="130">
        <v>481</v>
      </c>
      <c r="G59" s="130">
        <v>561</v>
      </c>
      <c r="H59" s="131">
        <v>662</v>
      </c>
    </row>
    <row r="60" spans="2:8" ht="45.75" customHeight="1" x14ac:dyDescent="0.15">
      <c r="B60" s="129"/>
      <c r="C60" s="1247" t="s">
        <v>590</v>
      </c>
      <c r="D60" s="1248"/>
      <c r="E60" s="1249"/>
      <c r="F60" s="130">
        <v>41</v>
      </c>
      <c r="G60" s="130">
        <v>276</v>
      </c>
      <c r="H60" s="131">
        <v>580</v>
      </c>
    </row>
    <row r="61" spans="2:8" ht="45.75" customHeight="1" x14ac:dyDescent="0.15">
      <c r="B61" s="129"/>
      <c r="C61" s="1247" t="s">
        <v>591</v>
      </c>
      <c r="D61" s="1248"/>
      <c r="E61" s="1249"/>
      <c r="F61" s="130">
        <v>213</v>
      </c>
      <c r="G61" s="130">
        <v>207</v>
      </c>
      <c r="H61" s="131">
        <v>154</v>
      </c>
    </row>
    <row r="62" spans="2:8" ht="45.75" customHeight="1" thickBot="1" x14ac:dyDescent="0.2">
      <c r="B62" s="132"/>
      <c r="C62" s="1250" t="s">
        <v>592</v>
      </c>
      <c r="D62" s="1251"/>
      <c r="E62" s="1252"/>
      <c r="F62" s="133">
        <v>200</v>
      </c>
      <c r="G62" s="133">
        <v>200</v>
      </c>
      <c r="H62" s="134">
        <v>150</v>
      </c>
    </row>
    <row r="63" spans="2:8" ht="52.5" customHeight="1" thickBot="1" x14ac:dyDescent="0.2">
      <c r="B63" s="135"/>
      <c r="C63" s="1253" t="s">
        <v>51</v>
      </c>
      <c r="D63" s="1253"/>
      <c r="E63" s="1254"/>
      <c r="F63" s="136">
        <v>2888</v>
      </c>
      <c r="G63" s="136">
        <v>3157</v>
      </c>
      <c r="H63" s="137">
        <v>3454</v>
      </c>
    </row>
    <row r="64" spans="2:8" ht="15" customHeight="1" x14ac:dyDescent="0.15"/>
    <row r="65" ht="0" hidden="1" customHeight="1" x14ac:dyDescent="0.15"/>
    <row r="66" ht="0" hidden="1" customHeight="1" x14ac:dyDescent="0.15"/>
  </sheetData>
  <sheetProtection algorithmName="SHA-512" hashValue="1VL2MRST5mQg8ktZpSsIUQYPDAuT/U1Fazd0dG8EK4trp8hLJQVhdNWLK7xGrm9WBRCmEADvEyjy59A0e8fvfw==" saltValue="c+MK5FlMfgXfsy86LFor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3" customWidth="1"/>
    <col min="2" max="107" width="2.5" style="1263" customWidth="1"/>
    <col min="108" max="108" width="6.125" style="1271" customWidth="1"/>
    <col min="109" max="109" width="5.875" style="1270" customWidth="1"/>
    <col min="110" max="110" width="19.125" style="1263" hidden="1"/>
    <col min="111" max="115" width="12.625" style="1263" hidden="1"/>
    <col min="116" max="349" width="8.625" style="1263" hidden="1"/>
    <col min="350" max="355" width="14.875" style="1263" hidden="1"/>
    <col min="356" max="357" width="15.875" style="1263" hidden="1"/>
    <col min="358" max="363" width="16.125" style="1263" hidden="1"/>
    <col min="364" max="364" width="6.125" style="1263" hidden="1"/>
    <col min="365" max="365" width="3" style="1263" hidden="1"/>
    <col min="366" max="605" width="8.625" style="1263" hidden="1"/>
    <col min="606" max="611" width="14.875" style="1263" hidden="1"/>
    <col min="612" max="613" width="15.875" style="1263" hidden="1"/>
    <col min="614" max="619" width="16.125" style="1263" hidden="1"/>
    <col min="620" max="620" width="6.125" style="1263" hidden="1"/>
    <col min="621" max="621" width="3" style="1263" hidden="1"/>
    <col min="622" max="861" width="8.625" style="1263" hidden="1"/>
    <col min="862" max="867" width="14.875" style="1263" hidden="1"/>
    <col min="868" max="869" width="15.875" style="1263" hidden="1"/>
    <col min="870" max="875" width="16.125" style="1263" hidden="1"/>
    <col min="876" max="876" width="6.125" style="1263" hidden="1"/>
    <col min="877" max="877" width="3" style="1263" hidden="1"/>
    <col min="878" max="1117" width="8.625" style="1263" hidden="1"/>
    <col min="1118" max="1123" width="14.875" style="1263" hidden="1"/>
    <col min="1124" max="1125" width="15.875" style="1263" hidden="1"/>
    <col min="1126" max="1131" width="16.125" style="1263" hidden="1"/>
    <col min="1132" max="1132" width="6.125" style="1263" hidden="1"/>
    <col min="1133" max="1133" width="3" style="1263" hidden="1"/>
    <col min="1134" max="1373" width="8.625" style="1263" hidden="1"/>
    <col min="1374" max="1379" width="14.875" style="1263" hidden="1"/>
    <col min="1380" max="1381" width="15.875" style="1263" hidden="1"/>
    <col min="1382" max="1387" width="16.125" style="1263" hidden="1"/>
    <col min="1388" max="1388" width="6.125" style="1263" hidden="1"/>
    <col min="1389" max="1389" width="3" style="1263" hidden="1"/>
    <col min="1390" max="1629" width="8.625" style="1263" hidden="1"/>
    <col min="1630" max="1635" width="14.875" style="1263" hidden="1"/>
    <col min="1636" max="1637" width="15.875" style="1263" hidden="1"/>
    <col min="1638" max="1643" width="16.125" style="1263" hidden="1"/>
    <col min="1644" max="1644" width="6.125" style="1263" hidden="1"/>
    <col min="1645" max="1645" width="3" style="1263" hidden="1"/>
    <col min="1646" max="1885" width="8.625" style="1263" hidden="1"/>
    <col min="1886" max="1891" width="14.875" style="1263" hidden="1"/>
    <col min="1892" max="1893" width="15.875" style="1263" hidden="1"/>
    <col min="1894" max="1899" width="16.125" style="1263" hidden="1"/>
    <col min="1900" max="1900" width="6.125" style="1263" hidden="1"/>
    <col min="1901" max="1901" width="3" style="1263" hidden="1"/>
    <col min="1902" max="2141" width="8.625" style="1263" hidden="1"/>
    <col min="2142" max="2147" width="14.875" style="1263" hidden="1"/>
    <col min="2148" max="2149" width="15.875" style="1263" hidden="1"/>
    <col min="2150" max="2155" width="16.125" style="1263" hidden="1"/>
    <col min="2156" max="2156" width="6.125" style="1263" hidden="1"/>
    <col min="2157" max="2157" width="3" style="1263" hidden="1"/>
    <col min="2158" max="2397" width="8.625" style="1263" hidden="1"/>
    <col min="2398" max="2403" width="14.875" style="1263" hidden="1"/>
    <col min="2404" max="2405" width="15.875" style="1263" hidden="1"/>
    <col min="2406" max="2411" width="16.125" style="1263" hidden="1"/>
    <col min="2412" max="2412" width="6.125" style="1263" hidden="1"/>
    <col min="2413" max="2413" width="3" style="1263" hidden="1"/>
    <col min="2414" max="2653" width="8.625" style="1263" hidden="1"/>
    <col min="2654" max="2659" width="14.875" style="1263" hidden="1"/>
    <col min="2660" max="2661" width="15.875" style="1263" hidden="1"/>
    <col min="2662" max="2667" width="16.125" style="1263" hidden="1"/>
    <col min="2668" max="2668" width="6.125" style="1263" hidden="1"/>
    <col min="2669" max="2669" width="3" style="1263" hidden="1"/>
    <col min="2670" max="2909" width="8.625" style="1263" hidden="1"/>
    <col min="2910" max="2915" width="14.875" style="1263" hidden="1"/>
    <col min="2916" max="2917" width="15.875" style="1263" hidden="1"/>
    <col min="2918" max="2923" width="16.125" style="1263" hidden="1"/>
    <col min="2924" max="2924" width="6.125" style="1263" hidden="1"/>
    <col min="2925" max="2925" width="3" style="1263" hidden="1"/>
    <col min="2926" max="3165" width="8.625" style="1263" hidden="1"/>
    <col min="3166" max="3171" width="14.875" style="1263" hidden="1"/>
    <col min="3172" max="3173" width="15.875" style="1263" hidden="1"/>
    <col min="3174" max="3179" width="16.125" style="1263" hidden="1"/>
    <col min="3180" max="3180" width="6.125" style="1263" hidden="1"/>
    <col min="3181" max="3181" width="3" style="1263" hidden="1"/>
    <col min="3182" max="3421" width="8.625" style="1263" hidden="1"/>
    <col min="3422" max="3427" width="14.875" style="1263" hidden="1"/>
    <col min="3428" max="3429" width="15.875" style="1263" hidden="1"/>
    <col min="3430" max="3435" width="16.125" style="1263" hidden="1"/>
    <col min="3436" max="3436" width="6.125" style="1263" hidden="1"/>
    <col min="3437" max="3437" width="3" style="1263" hidden="1"/>
    <col min="3438" max="3677" width="8.625" style="1263" hidden="1"/>
    <col min="3678" max="3683" width="14.875" style="1263" hidden="1"/>
    <col min="3684" max="3685" width="15.875" style="1263" hidden="1"/>
    <col min="3686" max="3691" width="16.125" style="1263" hidden="1"/>
    <col min="3692" max="3692" width="6.125" style="1263" hidden="1"/>
    <col min="3693" max="3693" width="3" style="1263" hidden="1"/>
    <col min="3694" max="3933" width="8.625" style="1263" hidden="1"/>
    <col min="3934" max="3939" width="14.875" style="1263" hidden="1"/>
    <col min="3940" max="3941" width="15.875" style="1263" hidden="1"/>
    <col min="3942" max="3947" width="16.125" style="1263" hidden="1"/>
    <col min="3948" max="3948" width="6.125" style="1263" hidden="1"/>
    <col min="3949" max="3949" width="3" style="1263" hidden="1"/>
    <col min="3950" max="4189" width="8.625" style="1263" hidden="1"/>
    <col min="4190" max="4195" width="14.875" style="1263" hidden="1"/>
    <col min="4196" max="4197" width="15.875" style="1263" hidden="1"/>
    <col min="4198" max="4203" width="16.125" style="1263" hidden="1"/>
    <col min="4204" max="4204" width="6.125" style="1263" hidden="1"/>
    <col min="4205" max="4205" width="3" style="1263" hidden="1"/>
    <col min="4206" max="4445" width="8.625" style="1263" hidden="1"/>
    <col min="4446" max="4451" width="14.875" style="1263" hidden="1"/>
    <col min="4452" max="4453" width="15.875" style="1263" hidden="1"/>
    <col min="4454" max="4459" width="16.125" style="1263" hidden="1"/>
    <col min="4460" max="4460" width="6.125" style="1263" hidden="1"/>
    <col min="4461" max="4461" width="3" style="1263" hidden="1"/>
    <col min="4462" max="4701" width="8.625" style="1263" hidden="1"/>
    <col min="4702" max="4707" width="14.875" style="1263" hidden="1"/>
    <col min="4708" max="4709" width="15.875" style="1263" hidden="1"/>
    <col min="4710" max="4715" width="16.125" style="1263" hidden="1"/>
    <col min="4716" max="4716" width="6.125" style="1263" hidden="1"/>
    <col min="4717" max="4717" width="3" style="1263" hidden="1"/>
    <col min="4718" max="4957" width="8.625" style="1263" hidden="1"/>
    <col min="4958" max="4963" width="14.875" style="1263" hidden="1"/>
    <col min="4964" max="4965" width="15.875" style="1263" hidden="1"/>
    <col min="4966" max="4971" width="16.125" style="1263" hidden="1"/>
    <col min="4972" max="4972" width="6.125" style="1263" hidden="1"/>
    <col min="4973" max="4973" width="3" style="1263" hidden="1"/>
    <col min="4974" max="5213" width="8.625" style="1263" hidden="1"/>
    <col min="5214" max="5219" width="14.875" style="1263" hidden="1"/>
    <col min="5220" max="5221" width="15.875" style="1263" hidden="1"/>
    <col min="5222" max="5227" width="16.125" style="1263" hidden="1"/>
    <col min="5228" max="5228" width="6.125" style="1263" hidden="1"/>
    <col min="5229" max="5229" width="3" style="1263" hidden="1"/>
    <col min="5230" max="5469" width="8.625" style="1263" hidden="1"/>
    <col min="5470" max="5475" width="14.875" style="1263" hidden="1"/>
    <col min="5476" max="5477" width="15.875" style="1263" hidden="1"/>
    <col min="5478" max="5483" width="16.125" style="1263" hidden="1"/>
    <col min="5484" max="5484" width="6.125" style="1263" hidden="1"/>
    <col min="5485" max="5485" width="3" style="1263" hidden="1"/>
    <col min="5486" max="5725" width="8.625" style="1263" hidden="1"/>
    <col min="5726" max="5731" width="14.875" style="1263" hidden="1"/>
    <col min="5732" max="5733" width="15.875" style="1263" hidden="1"/>
    <col min="5734" max="5739" width="16.125" style="1263" hidden="1"/>
    <col min="5740" max="5740" width="6.125" style="1263" hidden="1"/>
    <col min="5741" max="5741" width="3" style="1263" hidden="1"/>
    <col min="5742" max="5981" width="8.625" style="1263" hidden="1"/>
    <col min="5982" max="5987" width="14.875" style="1263" hidden="1"/>
    <col min="5988" max="5989" width="15.875" style="1263" hidden="1"/>
    <col min="5990" max="5995" width="16.125" style="1263" hidden="1"/>
    <col min="5996" max="5996" width="6.125" style="1263" hidden="1"/>
    <col min="5997" max="5997" width="3" style="1263" hidden="1"/>
    <col min="5998" max="6237" width="8.625" style="1263" hidden="1"/>
    <col min="6238" max="6243" width="14.875" style="1263" hidden="1"/>
    <col min="6244" max="6245" width="15.875" style="1263" hidden="1"/>
    <col min="6246" max="6251" width="16.125" style="1263" hidden="1"/>
    <col min="6252" max="6252" width="6.125" style="1263" hidden="1"/>
    <col min="6253" max="6253" width="3" style="1263" hidden="1"/>
    <col min="6254" max="6493" width="8.625" style="1263" hidden="1"/>
    <col min="6494" max="6499" width="14.875" style="1263" hidden="1"/>
    <col min="6500" max="6501" width="15.875" style="1263" hidden="1"/>
    <col min="6502" max="6507" width="16.125" style="1263" hidden="1"/>
    <col min="6508" max="6508" width="6.125" style="1263" hidden="1"/>
    <col min="6509" max="6509" width="3" style="1263" hidden="1"/>
    <col min="6510" max="6749" width="8.625" style="1263" hidden="1"/>
    <col min="6750" max="6755" width="14.875" style="1263" hidden="1"/>
    <col min="6756" max="6757" width="15.875" style="1263" hidden="1"/>
    <col min="6758" max="6763" width="16.125" style="1263" hidden="1"/>
    <col min="6764" max="6764" width="6.125" style="1263" hidden="1"/>
    <col min="6765" max="6765" width="3" style="1263" hidden="1"/>
    <col min="6766" max="7005" width="8.625" style="1263" hidden="1"/>
    <col min="7006" max="7011" width="14.875" style="1263" hidden="1"/>
    <col min="7012" max="7013" width="15.875" style="1263" hidden="1"/>
    <col min="7014" max="7019" width="16.125" style="1263" hidden="1"/>
    <col min="7020" max="7020" width="6.125" style="1263" hidden="1"/>
    <col min="7021" max="7021" width="3" style="1263" hidden="1"/>
    <col min="7022" max="7261" width="8.625" style="1263" hidden="1"/>
    <col min="7262" max="7267" width="14.875" style="1263" hidden="1"/>
    <col min="7268" max="7269" width="15.875" style="1263" hidden="1"/>
    <col min="7270" max="7275" width="16.125" style="1263" hidden="1"/>
    <col min="7276" max="7276" width="6.125" style="1263" hidden="1"/>
    <col min="7277" max="7277" width="3" style="1263" hidden="1"/>
    <col min="7278" max="7517" width="8.625" style="1263" hidden="1"/>
    <col min="7518" max="7523" width="14.875" style="1263" hidden="1"/>
    <col min="7524" max="7525" width="15.875" style="1263" hidden="1"/>
    <col min="7526" max="7531" width="16.125" style="1263" hidden="1"/>
    <col min="7532" max="7532" width="6.125" style="1263" hidden="1"/>
    <col min="7533" max="7533" width="3" style="1263" hidden="1"/>
    <col min="7534" max="7773" width="8.625" style="1263" hidden="1"/>
    <col min="7774" max="7779" width="14.875" style="1263" hidden="1"/>
    <col min="7780" max="7781" width="15.875" style="1263" hidden="1"/>
    <col min="7782" max="7787" width="16.125" style="1263" hidden="1"/>
    <col min="7788" max="7788" width="6.125" style="1263" hidden="1"/>
    <col min="7789" max="7789" width="3" style="1263" hidden="1"/>
    <col min="7790" max="8029" width="8.625" style="1263" hidden="1"/>
    <col min="8030" max="8035" width="14.875" style="1263" hidden="1"/>
    <col min="8036" max="8037" width="15.875" style="1263" hidden="1"/>
    <col min="8038" max="8043" width="16.125" style="1263" hidden="1"/>
    <col min="8044" max="8044" width="6.125" style="1263" hidden="1"/>
    <col min="8045" max="8045" width="3" style="1263" hidden="1"/>
    <col min="8046" max="8285" width="8.625" style="1263" hidden="1"/>
    <col min="8286" max="8291" width="14.875" style="1263" hidden="1"/>
    <col min="8292" max="8293" width="15.875" style="1263" hidden="1"/>
    <col min="8294" max="8299" width="16.125" style="1263" hidden="1"/>
    <col min="8300" max="8300" width="6.125" style="1263" hidden="1"/>
    <col min="8301" max="8301" width="3" style="1263" hidden="1"/>
    <col min="8302" max="8541" width="8.625" style="1263" hidden="1"/>
    <col min="8542" max="8547" width="14.875" style="1263" hidden="1"/>
    <col min="8548" max="8549" width="15.875" style="1263" hidden="1"/>
    <col min="8550" max="8555" width="16.125" style="1263" hidden="1"/>
    <col min="8556" max="8556" width="6.125" style="1263" hidden="1"/>
    <col min="8557" max="8557" width="3" style="1263" hidden="1"/>
    <col min="8558" max="8797" width="8.625" style="1263" hidden="1"/>
    <col min="8798" max="8803" width="14.875" style="1263" hidden="1"/>
    <col min="8804" max="8805" width="15.875" style="1263" hidden="1"/>
    <col min="8806" max="8811" width="16.125" style="1263" hidden="1"/>
    <col min="8812" max="8812" width="6.125" style="1263" hidden="1"/>
    <col min="8813" max="8813" width="3" style="1263" hidden="1"/>
    <col min="8814" max="9053" width="8.625" style="1263" hidden="1"/>
    <col min="9054" max="9059" width="14.875" style="1263" hidden="1"/>
    <col min="9060" max="9061" width="15.875" style="1263" hidden="1"/>
    <col min="9062" max="9067" width="16.125" style="1263" hidden="1"/>
    <col min="9068" max="9068" width="6.125" style="1263" hidden="1"/>
    <col min="9069" max="9069" width="3" style="1263" hidden="1"/>
    <col min="9070" max="9309" width="8.625" style="1263" hidden="1"/>
    <col min="9310" max="9315" width="14.875" style="1263" hidden="1"/>
    <col min="9316" max="9317" width="15.875" style="1263" hidden="1"/>
    <col min="9318" max="9323" width="16.125" style="1263" hidden="1"/>
    <col min="9324" max="9324" width="6.125" style="1263" hidden="1"/>
    <col min="9325" max="9325" width="3" style="1263" hidden="1"/>
    <col min="9326" max="9565" width="8.625" style="1263" hidden="1"/>
    <col min="9566" max="9571" width="14.875" style="1263" hidden="1"/>
    <col min="9572" max="9573" width="15.875" style="1263" hidden="1"/>
    <col min="9574" max="9579" width="16.125" style="1263" hidden="1"/>
    <col min="9580" max="9580" width="6.125" style="1263" hidden="1"/>
    <col min="9581" max="9581" width="3" style="1263" hidden="1"/>
    <col min="9582" max="9821" width="8.625" style="1263" hidden="1"/>
    <col min="9822" max="9827" width="14.875" style="1263" hidden="1"/>
    <col min="9828" max="9829" width="15.875" style="1263" hidden="1"/>
    <col min="9830" max="9835" width="16.125" style="1263" hidden="1"/>
    <col min="9836" max="9836" width="6.125" style="1263" hidden="1"/>
    <col min="9837" max="9837" width="3" style="1263" hidden="1"/>
    <col min="9838" max="10077" width="8.625" style="1263" hidden="1"/>
    <col min="10078" max="10083" width="14.875" style="1263" hidden="1"/>
    <col min="10084" max="10085" width="15.875" style="1263" hidden="1"/>
    <col min="10086" max="10091" width="16.125" style="1263" hidden="1"/>
    <col min="10092" max="10092" width="6.125" style="1263" hidden="1"/>
    <col min="10093" max="10093" width="3" style="1263" hidden="1"/>
    <col min="10094" max="10333" width="8.625" style="1263" hidden="1"/>
    <col min="10334" max="10339" width="14.875" style="1263" hidden="1"/>
    <col min="10340" max="10341" width="15.875" style="1263" hidden="1"/>
    <col min="10342" max="10347" width="16.125" style="1263" hidden="1"/>
    <col min="10348" max="10348" width="6.125" style="1263" hidden="1"/>
    <col min="10349" max="10349" width="3" style="1263" hidden="1"/>
    <col min="10350" max="10589" width="8.625" style="1263" hidden="1"/>
    <col min="10590" max="10595" width="14.875" style="1263" hidden="1"/>
    <col min="10596" max="10597" width="15.875" style="1263" hidden="1"/>
    <col min="10598" max="10603" width="16.125" style="1263" hidden="1"/>
    <col min="10604" max="10604" width="6.125" style="1263" hidden="1"/>
    <col min="10605" max="10605" width="3" style="1263" hidden="1"/>
    <col min="10606" max="10845" width="8.625" style="1263" hidden="1"/>
    <col min="10846" max="10851" width="14.875" style="1263" hidden="1"/>
    <col min="10852" max="10853" width="15.875" style="1263" hidden="1"/>
    <col min="10854" max="10859" width="16.125" style="1263" hidden="1"/>
    <col min="10860" max="10860" width="6.125" style="1263" hidden="1"/>
    <col min="10861" max="10861" width="3" style="1263" hidden="1"/>
    <col min="10862" max="11101" width="8.625" style="1263" hidden="1"/>
    <col min="11102" max="11107" width="14.875" style="1263" hidden="1"/>
    <col min="11108" max="11109" width="15.875" style="1263" hidden="1"/>
    <col min="11110" max="11115" width="16.125" style="1263" hidden="1"/>
    <col min="11116" max="11116" width="6.125" style="1263" hidden="1"/>
    <col min="11117" max="11117" width="3" style="1263" hidden="1"/>
    <col min="11118" max="11357" width="8.625" style="1263" hidden="1"/>
    <col min="11358" max="11363" width="14.875" style="1263" hidden="1"/>
    <col min="11364" max="11365" width="15.875" style="1263" hidden="1"/>
    <col min="11366" max="11371" width="16.125" style="1263" hidden="1"/>
    <col min="11372" max="11372" width="6.125" style="1263" hidden="1"/>
    <col min="11373" max="11373" width="3" style="1263" hidden="1"/>
    <col min="11374" max="11613" width="8.625" style="1263" hidden="1"/>
    <col min="11614" max="11619" width="14.875" style="1263" hidden="1"/>
    <col min="11620" max="11621" width="15.875" style="1263" hidden="1"/>
    <col min="11622" max="11627" width="16.125" style="1263" hidden="1"/>
    <col min="11628" max="11628" width="6.125" style="1263" hidden="1"/>
    <col min="11629" max="11629" width="3" style="1263" hidden="1"/>
    <col min="11630" max="11869" width="8.625" style="1263" hidden="1"/>
    <col min="11870" max="11875" width="14.875" style="1263" hidden="1"/>
    <col min="11876" max="11877" width="15.875" style="1263" hidden="1"/>
    <col min="11878" max="11883" width="16.125" style="1263" hidden="1"/>
    <col min="11884" max="11884" width="6.125" style="1263" hidden="1"/>
    <col min="11885" max="11885" width="3" style="1263" hidden="1"/>
    <col min="11886" max="12125" width="8.625" style="1263" hidden="1"/>
    <col min="12126" max="12131" width="14.875" style="1263" hidden="1"/>
    <col min="12132" max="12133" width="15.875" style="1263" hidden="1"/>
    <col min="12134" max="12139" width="16.125" style="1263" hidden="1"/>
    <col min="12140" max="12140" width="6.125" style="1263" hidden="1"/>
    <col min="12141" max="12141" width="3" style="1263" hidden="1"/>
    <col min="12142" max="12381" width="8.625" style="1263" hidden="1"/>
    <col min="12382" max="12387" width="14.875" style="1263" hidden="1"/>
    <col min="12388" max="12389" width="15.875" style="1263" hidden="1"/>
    <col min="12390" max="12395" width="16.125" style="1263" hidden="1"/>
    <col min="12396" max="12396" width="6.125" style="1263" hidden="1"/>
    <col min="12397" max="12397" width="3" style="1263" hidden="1"/>
    <col min="12398" max="12637" width="8.625" style="1263" hidden="1"/>
    <col min="12638" max="12643" width="14.875" style="1263" hidden="1"/>
    <col min="12644" max="12645" width="15.875" style="1263" hidden="1"/>
    <col min="12646" max="12651" width="16.125" style="1263" hidden="1"/>
    <col min="12652" max="12652" width="6.125" style="1263" hidden="1"/>
    <col min="12653" max="12653" width="3" style="1263" hidden="1"/>
    <col min="12654" max="12893" width="8.625" style="1263" hidden="1"/>
    <col min="12894" max="12899" width="14.875" style="1263" hidden="1"/>
    <col min="12900" max="12901" width="15.875" style="1263" hidden="1"/>
    <col min="12902" max="12907" width="16.125" style="1263" hidden="1"/>
    <col min="12908" max="12908" width="6.125" style="1263" hidden="1"/>
    <col min="12909" max="12909" width="3" style="1263" hidden="1"/>
    <col min="12910" max="13149" width="8.625" style="1263" hidden="1"/>
    <col min="13150" max="13155" width="14.875" style="1263" hidden="1"/>
    <col min="13156" max="13157" width="15.875" style="1263" hidden="1"/>
    <col min="13158" max="13163" width="16.125" style="1263" hidden="1"/>
    <col min="13164" max="13164" width="6.125" style="1263" hidden="1"/>
    <col min="13165" max="13165" width="3" style="1263" hidden="1"/>
    <col min="13166" max="13405" width="8.625" style="1263" hidden="1"/>
    <col min="13406" max="13411" width="14.875" style="1263" hidden="1"/>
    <col min="13412" max="13413" width="15.875" style="1263" hidden="1"/>
    <col min="13414" max="13419" width="16.125" style="1263" hidden="1"/>
    <col min="13420" max="13420" width="6.125" style="1263" hidden="1"/>
    <col min="13421" max="13421" width="3" style="1263" hidden="1"/>
    <col min="13422" max="13661" width="8.625" style="1263" hidden="1"/>
    <col min="13662" max="13667" width="14.875" style="1263" hidden="1"/>
    <col min="13668" max="13669" width="15.875" style="1263" hidden="1"/>
    <col min="13670" max="13675" width="16.125" style="1263" hidden="1"/>
    <col min="13676" max="13676" width="6.125" style="1263" hidden="1"/>
    <col min="13677" max="13677" width="3" style="1263" hidden="1"/>
    <col min="13678" max="13917" width="8.625" style="1263" hidden="1"/>
    <col min="13918" max="13923" width="14.875" style="1263" hidden="1"/>
    <col min="13924" max="13925" width="15.875" style="1263" hidden="1"/>
    <col min="13926" max="13931" width="16.125" style="1263" hidden="1"/>
    <col min="13932" max="13932" width="6.125" style="1263" hidden="1"/>
    <col min="13933" max="13933" width="3" style="1263" hidden="1"/>
    <col min="13934" max="14173" width="8.625" style="1263" hidden="1"/>
    <col min="14174" max="14179" width="14.875" style="1263" hidden="1"/>
    <col min="14180" max="14181" width="15.875" style="1263" hidden="1"/>
    <col min="14182" max="14187" width="16.125" style="1263" hidden="1"/>
    <col min="14188" max="14188" width="6.125" style="1263" hidden="1"/>
    <col min="14189" max="14189" width="3" style="1263" hidden="1"/>
    <col min="14190" max="14429" width="8.625" style="1263" hidden="1"/>
    <col min="14430" max="14435" width="14.875" style="1263" hidden="1"/>
    <col min="14436" max="14437" width="15.875" style="1263" hidden="1"/>
    <col min="14438" max="14443" width="16.125" style="1263" hidden="1"/>
    <col min="14444" max="14444" width="6.125" style="1263" hidden="1"/>
    <col min="14445" max="14445" width="3" style="1263" hidden="1"/>
    <col min="14446" max="14685" width="8.625" style="1263" hidden="1"/>
    <col min="14686" max="14691" width="14.875" style="1263" hidden="1"/>
    <col min="14692" max="14693" width="15.875" style="1263" hidden="1"/>
    <col min="14694" max="14699" width="16.125" style="1263" hidden="1"/>
    <col min="14700" max="14700" width="6.125" style="1263" hidden="1"/>
    <col min="14701" max="14701" width="3" style="1263" hidden="1"/>
    <col min="14702" max="14941" width="8.625" style="1263" hidden="1"/>
    <col min="14942" max="14947" width="14.875" style="1263" hidden="1"/>
    <col min="14948" max="14949" width="15.875" style="1263" hidden="1"/>
    <col min="14950" max="14955" width="16.125" style="1263" hidden="1"/>
    <col min="14956" max="14956" width="6.125" style="1263" hidden="1"/>
    <col min="14957" max="14957" width="3" style="1263" hidden="1"/>
    <col min="14958" max="15197" width="8.625" style="1263" hidden="1"/>
    <col min="15198" max="15203" width="14.875" style="1263" hidden="1"/>
    <col min="15204" max="15205" width="15.875" style="1263" hidden="1"/>
    <col min="15206" max="15211" width="16.125" style="1263" hidden="1"/>
    <col min="15212" max="15212" width="6.125" style="1263" hidden="1"/>
    <col min="15213" max="15213" width="3" style="1263" hidden="1"/>
    <col min="15214" max="15453" width="8.625" style="1263" hidden="1"/>
    <col min="15454" max="15459" width="14.875" style="1263" hidden="1"/>
    <col min="15460" max="15461" width="15.875" style="1263" hidden="1"/>
    <col min="15462" max="15467" width="16.125" style="1263" hidden="1"/>
    <col min="15468" max="15468" width="6.125" style="1263" hidden="1"/>
    <col min="15469" max="15469" width="3" style="1263" hidden="1"/>
    <col min="15470" max="15709" width="8.625" style="1263" hidden="1"/>
    <col min="15710" max="15715" width="14.875" style="1263" hidden="1"/>
    <col min="15716" max="15717" width="15.875" style="1263" hidden="1"/>
    <col min="15718" max="15723" width="16.125" style="1263" hidden="1"/>
    <col min="15724" max="15724" width="6.125" style="1263" hidden="1"/>
    <col min="15725" max="15725" width="3" style="1263" hidden="1"/>
    <col min="15726" max="15965" width="8.625" style="1263" hidden="1"/>
    <col min="15966" max="15971" width="14.875" style="1263" hidden="1"/>
    <col min="15972" max="15973" width="15.875" style="1263" hidden="1"/>
    <col min="15974" max="15979" width="16.125" style="1263" hidden="1"/>
    <col min="15980" max="15980" width="6.125" style="1263" hidden="1"/>
    <col min="15981" max="15981" width="3" style="1263" hidden="1"/>
    <col min="15982" max="16221" width="8.625" style="1263" hidden="1"/>
    <col min="16222" max="16227" width="14.875" style="1263" hidden="1"/>
    <col min="16228" max="16229" width="15.875" style="1263" hidden="1"/>
    <col min="16230" max="16235" width="16.125" style="1263" hidden="1"/>
    <col min="16236" max="16236" width="6.125" style="1263" hidden="1"/>
    <col min="16237" max="16237" width="3" style="1263" hidden="1"/>
    <col min="16238" max="16384" width="8.625" style="1263" hidden="1"/>
  </cols>
  <sheetData>
    <row r="1" spans="1:143" ht="42.75" customHeight="1" x14ac:dyDescent="0.15">
      <c r="A1" s="1261"/>
      <c r="B1" s="1262"/>
      <c r="DD1" s="1263"/>
      <c r="DE1" s="1263"/>
    </row>
    <row r="2" spans="1:143" ht="25.5" customHeight="1" x14ac:dyDescent="0.15">
      <c r="A2" s="1264"/>
      <c r="C2" s="1264"/>
      <c r="O2" s="1264"/>
      <c r="P2" s="1264"/>
      <c r="Q2" s="1264"/>
      <c r="R2" s="1264"/>
      <c r="S2" s="1264"/>
      <c r="T2" s="1264"/>
      <c r="U2" s="1264"/>
      <c r="V2" s="1264"/>
      <c r="W2" s="1264"/>
      <c r="X2" s="1264"/>
      <c r="Y2" s="1264"/>
      <c r="Z2" s="1264"/>
      <c r="AA2" s="1264"/>
      <c r="AB2" s="1264"/>
      <c r="AC2" s="1264"/>
      <c r="AD2" s="1264"/>
      <c r="AE2" s="1264"/>
      <c r="AF2" s="1264"/>
      <c r="AG2" s="1264"/>
      <c r="AH2" s="1264"/>
      <c r="AI2" s="1264"/>
      <c r="AU2" s="1264"/>
      <c r="BG2" s="1264"/>
      <c r="BS2" s="1264"/>
      <c r="CE2" s="1264"/>
      <c r="CQ2" s="1264"/>
      <c r="DD2" s="1263"/>
      <c r="DE2" s="1263"/>
    </row>
    <row r="3" spans="1:143" ht="25.5" customHeight="1" x14ac:dyDescent="0.15">
      <c r="A3" s="1264"/>
      <c r="C3" s="1264"/>
      <c r="O3" s="1264"/>
      <c r="P3" s="1264"/>
      <c r="Q3" s="1264"/>
      <c r="R3" s="1264"/>
      <c r="S3" s="1264"/>
      <c r="T3" s="1264"/>
      <c r="U3" s="1264"/>
      <c r="V3" s="1264"/>
      <c r="W3" s="1264"/>
      <c r="X3" s="1264"/>
      <c r="Y3" s="1264"/>
      <c r="Z3" s="1264"/>
      <c r="AA3" s="1264"/>
      <c r="AB3" s="1264"/>
      <c r="AC3" s="1264"/>
      <c r="AD3" s="1264"/>
      <c r="AE3" s="1264"/>
      <c r="AF3" s="1264"/>
      <c r="AG3" s="1264"/>
      <c r="AH3" s="1264"/>
      <c r="AI3" s="1264"/>
      <c r="AU3" s="1264"/>
      <c r="BG3" s="1264"/>
      <c r="BS3" s="1264"/>
      <c r="CE3" s="1264"/>
      <c r="CQ3" s="1264"/>
      <c r="DD3" s="1263"/>
      <c r="DE3" s="1263"/>
    </row>
    <row r="4" spans="1:143" s="285" customFormat="1" x14ac:dyDescent="0.15">
      <c r="A4" s="1264"/>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4"/>
      <c r="BS4" s="1264"/>
      <c r="BT4" s="1264"/>
      <c r="BU4" s="1264"/>
      <c r="BV4" s="1264"/>
      <c r="BW4" s="1264"/>
      <c r="BX4" s="1264"/>
      <c r="BY4" s="1264"/>
      <c r="BZ4" s="1264"/>
      <c r="CA4" s="1264"/>
      <c r="CB4" s="1264"/>
      <c r="CC4" s="1264"/>
      <c r="CD4" s="1264"/>
      <c r="CE4" s="126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4"/>
      <c r="DD4" s="1264"/>
      <c r="DE4" s="126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4"/>
      <c r="BC5" s="1264"/>
      <c r="BD5" s="1264"/>
      <c r="BE5" s="1264"/>
      <c r="BF5" s="1264"/>
      <c r="BG5" s="1264"/>
      <c r="BH5" s="1264"/>
      <c r="BI5" s="1264"/>
      <c r="BJ5" s="1264"/>
      <c r="BK5" s="1264"/>
      <c r="BL5" s="1264"/>
      <c r="BM5" s="1264"/>
      <c r="BN5" s="1264"/>
      <c r="BO5" s="1264"/>
      <c r="BP5" s="1264"/>
      <c r="BQ5" s="1264"/>
      <c r="BR5" s="1264"/>
      <c r="BS5" s="1264"/>
      <c r="BT5" s="1264"/>
      <c r="BU5" s="1264"/>
      <c r="BV5" s="1264"/>
      <c r="BW5" s="1264"/>
      <c r="BX5" s="1264"/>
      <c r="BY5" s="1264"/>
      <c r="BZ5" s="1264"/>
      <c r="CA5" s="1264"/>
      <c r="CB5" s="1264"/>
      <c r="CC5" s="1264"/>
      <c r="CD5" s="1264"/>
      <c r="CE5" s="1264"/>
      <c r="CF5" s="1264"/>
      <c r="CG5" s="1264"/>
      <c r="CH5" s="1264"/>
      <c r="CI5" s="1264"/>
      <c r="CJ5" s="1264"/>
      <c r="CK5" s="1264"/>
      <c r="CL5" s="1264"/>
      <c r="CM5" s="1264"/>
      <c r="CN5" s="1264"/>
      <c r="CO5" s="1264"/>
      <c r="CP5" s="1264"/>
      <c r="CQ5" s="1264"/>
      <c r="CR5" s="1264"/>
      <c r="CS5" s="1264"/>
      <c r="CT5" s="1264"/>
      <c r="CU5" s="1264"/>
      <c r="CV5" s="1264"/>
      <c r="CW5" s="1264"/>
      <c r="CX5" s="1264"/>
      <c r="CY5" s="1264"/>
      <c r="CZ5" s="1264"/>
      <c r="DA5" s="1264"/>
      <c r="DB5" s="1264"/>
      <c r="DC5" s="1264"/>
      <c r="DD5" s="1264"/>
      <c r="DE5" s="126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1264"/>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4"/>
      <c r="BC6" s="1264"/>
      <c r="BD6" s="1264"/>
      <c r="BE6" s="1264"/>
      <c r="BF6" s="1264"/>
      <c r="BG6" s="1264"/>
      <c r="BH6" s="1264"/>
      <c r="BI6" s="1264"/>
      <c r="BJ6" s="1264"/>
      <c r="BK6" s="1264"/>
      <c r="BL6" s="1264"/>
      <c r="BM6" s="1264"/>
      <c r="BN6" s="1264"/>
      <c r="BO6" s="1264"/>
      <c r="BP6" s="1264"/>
      <c r="BQ6" s="1264"/>
      <c r="BR6" s="1264"/>
      <c r="BS6" s="1264"/>
      <c r="BT6" s="1264"/>
      <c r="BU6" s="1264"/>
      <c r="BV6" s="1264"/>
      <c r="BW6" s="1264"/>
      <c r="BX6" s="1264"/>
      <c r="BY6" s="1264"/>
      <c r="BZ6" s="1264"/>
      <c r="CA6" s="1264"/>
      <c r="CB6" s="1264"/>
      <c r="CC6" s="1264"/>
      <c r="CD6" s="1264"/>
      <c r="CE6" s="1264"/>
      <c r="CF6" s="1264"/>
      <c r="CG6" s="1264"/>
      <c r="CH6" s="1264"/>
      <c r="CI6" s="1264"/>
      <c r="CJ6" s="1264"/>
      <c r="CK6" s="1264"/>
      <c r="CL6" s="1264"/>
      <c r="CM6" s="1264"/>
      <c r="CN6" s="1264"/>
      <c r="CO6" s="1264"/>
      <c r="CP6" s="1264"/>
      <c r="CQ6" s="1264"/>
      <c r="CR6" s="1264"/>
      <c r="CS6" s="1264"/>
      <c r="CT6" s="1264"/>
      <c r="CU6" s="1264"/>
      <c r="CV6" s="1264"/>
      <c r="CW6" s="1264"/>
      <c r="CX6" s="1264"/>
      <c r="CY6" s="1264"/>
      <c r="CZ6" s="1264"/>
      <c r="DA6" s="1264"/>
      <c r="DB6" s="1264"/>
      <c r="DC6" s="1264"/>
      <c r="DD6" s="1264"/>
      <c r="DE6" s="126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1264"/>
      <c r="B7" s="1264"/>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4"/>
      <c r="BC7" s="1264"/>
      <c r="BD7" s="1264"/>
      <c r="BE7" s="1264"/>
      <c r="BF7" s="1264"/>
      <c r="BG7" s="1264"/>
      <c r="BH7" s="1264"/>
      <c r="BI7" s="1264"/>
      <c r="BJ7" s="1264"/>
      <c r="BK7" s="1264"/>
      <c r="BL7" s="1264"/>
      <c r="BM7" s="1264"/>
      <c r="BN7" s="1264"/>
      <c r="BO7" s="1264"/>
      <c r="BP7" s="1264"/>
      <c r="BQ7" s="1264"/>
      <c r="BR7" s="1264"/>
      <c r="BS7" s="1264"/>
      <c r="BT7" s="1264"/>
      <c r="BU7" s="1264"/>
      <c r="BV7" s="1264"/>
      <c r="BW7" s="1264"/>
      <c r="BX7" s="1264"/>
      <c r="BY7" s="1264"/>
      <c r="BZ7" s="1264"/>
      <c r="CA7" s="1264"/>
      <c r="CB7" s="1264"/>
      <c r="CC7" s="1264"/>
      <c r="CD7" s="1264"/>
      <c r="CE7" s="1264"/>
      <c r="CF7" s="1264"/>
      <c r="CG7" s="1264"/>
      <c r="CH7" s="1264"/>
      <c r="CI7" s="1264"/>
      <c r="CJ7" s="1264"/>
      <c r="CK7" s="1264"/>
      <c r="CL7" s="1264"/>
      <c r="CM7" s="1264"/>
      <c r="CN7" s="1264"/>
      <c r="CO7" s="1264"/>
      <c r="CP7" s="1264"/>
      <c r="CQ7" s="1264"/>
      <c r="CR7" s="1264"/>
      <c r="CS7" s="1264"/>
      <c r="CT7" s="1264"/>
      <c r="CU7" s="1264"/>
      <c r="CV7" s="1264"/>
      <c r="CW7" s="1264"/>
      <c r="CX7" s="1264"/>
      <c r="CY7" s="1264"/>
      <c r="CZ7" s="1264"/>
      <c r="DA7" s="1264"/>
      <c r="DB7" s="1264"/>
      <c r="DC7" s="1264"/>
      <c r="DD7" s="1264"/>
      <c r="DE7" s="126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1264"/>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c r="AS8" s="1264"/>
      <c r="AT8" s="1264"/>
      <c r="AU8" s="1264"/>
      <c r="AV8" s="1264"/>
      <c r="AW8" s="1264"/>
      <c r="AX8" s="1264"/>
      <c r="AY8" s="1264"/>
      <c r="AZ8" s="1264"/>
      <c r="BA8" s="1264"/>
      <c r="BB8" s="1264"/>
      <c r="BC8" s="1264"/>
      <c r="BD8" s="1264"/>
      <c r="BE8" s="1264"/>
      <c r="BF8" s="1264"/>
      <c r="BG8" s="1264"/>
      <c r="BH8" s="1264"/>
      <c r="BI8" s="1264"/>
      <c r="BJ8" s="1264"/>
      <c r="BK8" s="1264"/>
      <c r="BL8" s="1264"/>
      <c r="BM8" s="1264"/>
      <c r="BN8" s="1264"/>
      <c r="BO8" s="1264"/>
      <c r="BP8" s="1264"/>
      <c r="BQ8" s="1264"/>
      <c r="BR8" s="1264"/>
      <c r="BS8" s="1264"/>
      <c r="BT8" s="1264"/>
      <c r="BU8" s="1264"/>
      <c r="BV8" s="1264"/>
      <c r="BW8" s="1264"/>
      <c r="BX8" s="1264"/>
      <c r="BY8" s="1264"/>
      <c r="BZ8" s="1264"/>
      <c r="CA8" s="1264"/>
      <c r="CB8" s="1264"/>
      <c r="CC8" s="1264"/>
      <c r="CD8" s="1264"/>
      <c r="CE8" s="1264"/>
      <c r="CF8" s="1264"/>
      <c r="CG8" s="1264"/>
      <c r="CH8" s="1264"/>
      <c r="CI8" s="1264"/>
      <c r="CJ8" s="1264"/>
      <c r="CK8" s="1264"/>
      <c r="CL8" s="1264"/>
      <c r="CM8" s="1264"/>
      <c r="CN8" s="1264"/>
      <c r="CO8" s="1264"/>
      <c r="CP8" s="1264"/>
      <c r="CQ8" s="1264"/>
      <c r="CR8" s="1264"/>
      <c r="CS8" s="1264"/>
      <c r="CT8" s="1264"/>
      <c r="CU8" s="1264"/>
      <c r="CV8" s="1264"/>
      <c r="CW8" s="1264"/>
      <c r="CX8" s="1264"/>
      <c r="CY8" s="1264"/>
      <c r="CZ8" s="1264"/>
      <c r="DA8" s="1264"/>
      <c r="DB8" s="1264"/>
      <c r="DC8" s="1264"/>
      <c r="DD8" s="1264"/>
      <c r="DE8" s="126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1264"/>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1264"/>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286"/>
      <c r="DG10" s="286"/>
      <c r="DH10" s="286"/>
      <c r="DI10" s="286"/>
      <c r="DJ10" s="286"/>
      <c r="DK10" s="286"/>
      <c r="DL10" s="286"/>
      <c r="DM10" s="286"/>
      <c r="DN10" s="286"/>
      <c r="DO10" s="286"/>
      <c r="DP10" s="286"/>
      <c r="DQ10" s="286"/>
      <c r="DR10" s="286"/>
      <c r="DS10" s="286"/>
      <c r="DT10" s="286"/>
      <c r="DU10" s="286"/>
      <c r="DV10" s="286"/>
      <c r="DW10" s="286"/>
      <c r="EM10" s="285" t="s">
        <v>596</v>
      </c>
    </row>
    <row r="11" spans="1:143" s="285" customFormat="1" x14ac:dyDescent="0.15">
      <c r="A11" s="1264"/>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c r="AW11" s="1264"/>
      <c r="AX11" s="1264"/>
      <c r="AY11" s="1264"/>
      <c r="AZ11" s="1264"/>
      <c r="BA11" s="1264"/>
      <c r="BB11" s="1264"/>
      <c r="BC11" s="1264"/>
      <c r="BD11" s="1264"/>
      <c r="BE11" s="1264"/>
      <c r="BF11" s="1264"/>
      <c r="BG11" s="1264"/>
      <c r="BH11" s="1264"/>
      <c r="BI11" s="1264"/>
      <c r="BJ11" s="1264"/>
      <c r="BK11" s="1264"/>
      <c r="BL11" s="1264"/>
      <c r="BM11" s="1264"/>
      <c r="BN11" s="1264"/>
      <c r="BO11" s="1264"/>
      <c r="BP11" s="1264"/>
      <c r="BQ11" s="1264"/>
      <c r="BR11" s="1264"/>
      <c r="BS11" s="1264"/>
      <c r="BT11" s="1264"/>
      <c r="BU11" s="1264"/>
      <c r="BV11" s="1264"/>
      <c r="BW11" s="1264"/>
      <c r="BX11" s="1264"/>
      <c r="BY11" s="1264"/>
      <c r="BZ11" s="1264"/>
      <c r="CA11" s="1264"/>
      <c r="CB11" s="1264"/>
      <c r="CC11" s="1264"/>
      <c r="CD11" s="1264"/>
      <c r="CE11" s="1264"/>
      <c r="CF11" s="1264"/>
      <c r="CG11" s="1264"/>
      <c r="CH11" s="1264"/>
      <c r="CI11" s="1264"/>
      <c r="CJ11" s="1264"/>
      <c r="CK11" s="1264"/>
      <c r="CL11" s="1264"/>
      <c r="CM11" s="1264"/>
      <c r="CN11" s="1264"/>
      <c r="CO11" s="1264"/>
      <c r="CP11" s="1264"/>
      <c r="CQ11" s="1264"/>
      <c r="CR11" s="1264"/>
      <c r="CS11" s="1264"/>
      <c r="CT11" s="1264"/>
      <c r="CU11" s="1264"/>
      <c r="CV11" s="1264"/>
      <c r="CW11" s="1264"/>
      <c r="CX11" s="1264"/>
      <c r="CY11" s="1264"/>
      <c r="CZ11" s="1264"/>
      <c r="DA11" s="1264"/>
      <c r="DB11" s="1264"/>
      <c r="DC11" s="1264"/>
      <c r="DD11" s="1264"/>
      <c r="DE11" s="126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1264"/>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c r="AW12" s="1264"/>
      <c r="AX12" s="1264"/>
      <c r="AY12" s="1264"/>
      <c r="AZ12" s="1264"/>
      <c r="BA12" s="1264"/>
      <c r="BB12" s="1264"/>
      <c r="BC12" s="1264"/>
      <c r="BD12" s="1264"/>
      <c r="BE12" s="1264"/>
      <c r="BF12" s="1264"/>
      <c r="BG12" s="1264"/>
      <c r="BH12" s="1264"/>
      <c r="BI12" s="1264"/>
      <c r="BJ12" s="1264"/>
      <c r="BK12" s="1264"/>
      <c r="BL12" s="1264"/>
      <c r="BM12" s="1264"/>
      <c r="BN12" s="1264"/>
      <c r="BO12" s="1264"/>
      <c r="BP12" s="1264"/>
      <c r="BQ12" s="1264"/>
      <c r="BR12" s="1264"/>
      <c r="BS12" s="1264"/>
      <c r="BT12" s="1264"/>
      <c r="BU12" s="1264"/>
      <c r="BV12" s="1264"/>
      <c r="BW12" s="1264"/>
      <c r="BX12" s="1264"/>
      <c r="BY12" s="1264"/>
      <c r="BZ12" s="1264"/>
      <c r="CA12" s="1264"/>
      <c r="CB12" s="1264"/>
      <c r="CC12" s="1264"/>
      <c r="CD12" s="1264"/>
      <c r="CE12" s="1264"/>
      <c r="CF12" s="1264"/>
      <c r="CG12" s="1264"/>
      <c r="CH12" s="1264"/>
      <c r="CI12" s="1264"/>
      <c r="CJ12" s="1264"/>
      <c r="CK12" s="1264"/>
      <c r="CL12" s="1264"/>
      <c r="CM12" s="1264"/>
      <c r="CN12" s="1264"/>
      <c r="CO12" s="1264"/>
      <c r="CP12" s="1264"/>
      <c r="CQ12" s="1264"/>
      <c r="CR12" s="1264"/>
      <c r="CS12" s="1264"/>
      <c r="CT12" s="1264"/>
      <c r="CU12" s="1264"/>
      <c r="CV12" s="1264"/>
      <c r="CW12" s="1264"/>
      <c r="CX12" s="1264"/>
      <c r="CY12" s="1264"/>
      <c r="CZ12" s="1264"/>
      <c r="DA12" s="1264"/>
      <c r="DB12" s="1264"/>
      <c r="DC12" s="1264"/>
      <c r="DD12" s="1264"/>
      <c r="DE12" s="1264"/>
      <c r="DF12" s="286"/>
      <c r="DG12" s="286"/>
      <c r="DH12" s="286"/>
      <c r="DI12" s="286"/>
      <c r="DJ12" s="286"/>
      <c r="DK12" s="286"/>
      <c r="DL12" s="286"/>
      <c r="DM12" s="286"/>
      <c r="DN12" s="286"/>
      <c r="DO12" s="286"/>
      <c r="DP12" s="286"/>
      <c r="DQ12" s="286"/>
      <c r="DR12" s="286"/>
      <c r="DS12" s="286"/>
      <c r="DT12" s="286"/>
      <c r="DU12" s="286"/>
      <c r="DV12" s="286"/>
      <c r="DW12" s="286"/>
      <c r="EM12" s="285" t="s">
        <v>596</v>
      </c>
    </row>
    <row r="13" spans="1:143" s="285" customFormat="1" x14ac:dyDescent="0.15">
      <c r="A13" s="1264"/>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c r="BM13" s="1264"/>
      <c r="BN13" s="1264"/>
      <c r="BO13" s="1264"/>
      <c r="BP13" s="1264"/>
      <c r="BQ13" s="1264"/>
      <c r="BR13" s="1264"/>
      <c r="BS13" s="1264"/>
      <c r="BT13" s="1264"/>
      <c r="BU13" s="1264"/>
      <c r="BV13" s="1264"/>
      <c r="BW13" s="1264"/>
      <c r="BX13" s="1264"/>
      <c r="BY13" s="1264"/>
      <c r="BZ13" s="1264"/>
      <c r="CA13" s="1264"/>
      <c r="CB13" s="1264"/>
      <c r="CC13" s="1264"/>
      <c r="CD13" s="1264"/>
      <c r="CE13" s="1264"/>
      <c r="CF13" s="1264"/>
      <c r="CG13" s="1264"/>
      <c r="CH13" s="1264"/>
      <c r="CI13" s="1264"/>
      <c r="CJ13" s="1264"/>
      <c r="CK13" s="1264"/>
      <c r="CL13" s="1264"/>
      <c r="CM13" s="1264"/>
      <c r="CN13" s="1264"/>
      <c r="CO13" s="1264"/>
      <c r="CP13" s="1264"/>
      <c r="CQ13" s="1264"/>
      <c r="CR13" s="1264"/>
      <c r="CS13" s="1264"/>
      <c r="CT13" s="1264"/>
      <c r="CU13" s="1264"/>
      <c r="CV13" s="1264"/>
      <c r="CW13" s="1264"/>
      <c r="CX13" s="1264"/>
      <c r="CY13" s="1264"/>
      <c r="CZ13" s="1264"/>
      <c r="DA13" s="1264"/>
      <c r="DB13" s="1264"/>
      <c r="DC13" s="1264"/>
      <c r="DD13" s="1264"/>
      <c r="DE13" s="126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4"/>
      <c r="AW14" s="1264"/>
      <c r="AX14" s="1264"/>
      <c r="AY14" s="1264"/>
      <c r="AZ14" s="1264"/>
      <c r="BA14" s="1264"/>
      <c r="BB14" s="1264"/>
      <c r="BC14" s="1264"/>
      <c r="BD14" s="1264"/>
      <c r="BE14" s="1264"/>
      <c r="BF14" s="1264"/>
      <c r="BG14" s="1264"/>
      <c r="BH14" s="1264"/>
      <c r="BI14" s="1264"/>
      <c r="BJ14" s="1264"/>
      <c r="BK14" s="1264"/>
      <c r="BL14" s="1264"/>
      <c r="BM14" s="1264"/>
      <c r="BN14" s="1264"/>
      <c r="BO14" s="1264"/>
      <c r="BP14" s="1264"/>
      <c r="BQ14" s="1264"/>
      <c r="BR14" s="1264"/>
      <c r="BS14" s="1264"/>
      <c r="BT14" s="1264"/>
      <c r="BU14" s="1264"/>
      <c r="BV14" s="1264"/>
      <c r="BW14" s="1264"/>
      <c r="BX14" s="1264"/>
      <c r="BY14" s="1264"/>
      <c r="BZ14" s="1264"/>
      <c r="CA14" s="1264"/>
      <c r="CB14" s="1264"/>
      <c r="CC14" s="1264"/>
      <c r="CD14" s="1264"/>
      <c r="CE14" s="1264"/>
      <c r="CF14" s="1264"/>
      <c r="CG14" s="1264"/>
      <c r="CH14" s="1264"/>
      <c r="CI14" s="1264"/>
      <c r="CJ14" s="1264"/>
      <c r="CK14" s="1264"/>
      <c r="CL14" s="1264"/>
      <c r="CM14" s="1264"/>
      <c r="CN14" s="1264"/>
      <c r="CO14" s="1264"/>
      <c r="CP14" s="1264"/>
      <c r="CQ14" s="1264"/>
      <c r="CR14" s="1264"/>
      <c r="CS14" s="1264"/>
      <c r="CT14" s="1264"/>
      <c r="CU14" s="1264"/>
      <c r="CV14" s="1264"/>
      <c r="CW14" s="1264"/>
      <c r="CX14" s="1264"/>
      <c r="CY14" s="1264"/>
      <c r="CZ14" s="1264"/>
      <c r="DA14" s="1264"/>
      <c r="DB14" s="1264"/>
      <c r="DC14" s="1264"/>
      <c r="DD14" s="1264"/>
      <c r="DE14" s="126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1263"/>
      <c r="B15" s="1264"/>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4"/>
      <c r="BM15" s="1264"/>
      <c r="BN15" s="1264"/>
      <c r="BO15" s="1264"/>
      <c r="BP15" s="1264"/>
      <c r="BQ15" s="1264"/>
      <c r="BR15" s="1264"/>
      <c r="BS15" s="1264"/>
      <c r="BT15" s="1264"/>
      <c r="BU15" s="1264"/>
      <c r="BV15" s="1264"/>
      <c r="BW15" s="1264"/>
      <c r="BX15" s="1264"/>
      <c r="BY15" s="1264"/>
      <c r="BZ15" s="1264"/>
      <c r="CA15" s="1264"/>
      <c r="CB15" s="1264"/>
      <c r="CC15" s="1264"/>
      <c r="CD15" s="1264"/>
      <c r="CE15" s="1264"/>
      <c r="CF15" s="1264"/>
      <c r="CG15" s="1264"/>
      <c r="CH15" s="1264"/>
      <c r="CI15" s="1264"/>
      <c r="CJ15" s="1264"/>
      <c r="CK15" s="1264"/>
      <c r="CL15" s="1264"/>
      <c r="CM15" s="1264"/>
      <c r="CN15" s="1264"/>
      <c r="CO15" s="1264"/>
      <c r="CP15" s="1264"/>
      <c r="CQ15" s="1264"/>
      <c r="CR15" s="1264"/>
      <c r="CS15" s="1264"/>
      <c r="CT15" s="1264"/>
      <c r="CU15" s="1264"/>
      <c r="CV15" s="1264"/>
      <c r="CW15" s="1264"/>
      <c r="CX15" s="1264"/>
      <c r="CY15" s="1264"/>
      <c r="CZ15" s="1264"/>
      <c r="DA15" s="1264"/>
      <c r="DB15" s="1264"/>
      <c r="DC15" s="1264"/>
      <c r="DD15" s="1264"/>
      <c r="DE15" s="126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1263"/>
      <c r="B16" s="1264"/>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1264"/>
      <c r="CJ16" s="1264"/>
      <c r="CK16" s="1264"/>
      <c r="CL16" s="1264"/>
      <c r="CM16" s="1264"/>
      <c r="CN16" s="1264"/>
      <c r="CO16" s="1264"/>
      <c r="CP16" s="1264"/>
      <c r="CQ16" s="1264"/>
      <c r="CR16" s="1264"/>
      <c r="CS16" s="1264"/>
      <c r="CT16" s="1264"/>
      <c r="CU16" s="1264"/>
      <c r="CV16" s="1264"/>
      <c r="CW16" s="1264"/>
      <c r="CX16" s="1264"/>
      <c r="CY16" s="1264"/>
      <c r="CZ16" s="1264"/>
      <c r="DA16" s="1264"/>
      <c r="DB16" s="1264"/>
      <c r="DC16" s="1264"/>
      <c r="DD16" s="1264"/>
      <c r="DE16" s="126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1263"/>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1264"/>
      <c r="CJ17" s="1264"/>
      <c r="CK17" s="1264"/>
      <c r="CL17" s="1264"/>
      <c r="CM17" s="1264"/>
      <c r="CN17" s="1264"/>
      <c r="CO17" s="1264"/>
      <c r="CP17" s="1264"/>
      <c r="CQ17" s="1264"/>
      <c r="CR17" s="1264"/>
      <c r="CS17" s="1264"/>
      <c r="CT17" s="1264"/>
      <c r="CU17" s="1264"/>
      <c r="CV17" s="1264"/>
      <c r="CW17" s="1264"/>
      <c r="CX17" s="1264"/>
      <c r="CY17" s="1264"/>
      <c r="CZ17" s="1264"/>
      <c r="DA17" s="1264"/>
      <c r="DB17" s="1264"/>
      <c r="DC17" s="1264"/>
      <c r="DD17" s="1264"/>
      <c r="DE17" s="126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1263"/>
      <c r="B18" s="1264"/>
      <c r="C18" s="1264"/>
      <c r="D18" s="1264"/>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c r="CL18" s="1264"/>
      <c r="CM18" s="1264"/>
      <c r="CN18" s="1264"/>
      <c r="CO18" s="1264"/>
      <c r="CP18" s="1264"/>
      <c r="CQ18" s="1264"/>
      <c r="CR18" s="1264"/>
      <c r="CS18" s="1264"/>
      <c r="CT18" s="1264"/>
      <c r="CU18" s="1264"/>
      <c r="CV18" s="1264"/>
      <c r="CW18" s="1264"/>
      <c r="CX18" s="1264"/>
      <c r="CY18" s="1264"/>
      <c r="CZ18" s="1264"/>
      <c r="DA18" s="1264"/>
      <c r="DB18" s="1264"/>
      <c r="DC18" s="1264"/>
      <c r="DD18" s="1264"/>
      <c r="DE18" s="126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1263"/>
      <c r="DE19" s="1263"/>
    </row>
    <row r="20" spans="1:351" x14ac:dyDescent="0.15">
      <c r="DD20" s="1263"/>
      <c r="DE20" s="1263"/>
    </row>
    <row r="21" spans="1:351" ht="17.25" x14ac:dyDescent="0.15">
      <c r="B21" s="1265"/>
      <c r="C21" s="1266"/>
      <c r="D21" s="1266"/>
      <c r="E21" s="1266"/>
      <c r="F21" s="1266"/>
      <c r="G21" s="1266"/>
      <c r="H21" s="1266"/>
      <c r="I21" s="1266"/>
      <c r="J21" s="1266"/>
      <c r="K21" s="1266"/>
      <c r="L21" s="1266"/>
      <c r="M21" s="1266"/>
      <c r="N21" s="1267"/>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7"/>
      <c r="AU21" s="1266"/>
      <c r="AV21" s="1266"/>
      <c r="AW21" s="1266"/>
      <c r="AX21" s="1266"/>
      <c r="AY21" s="1266"/>
      <c r="AZ21" s="1266"/>
      <c r="BA21" s="1266"/>
      <c r="BB21" s="1266"/>
      <c r="BC21" s="1266"/>
      <c r="BD21" s="1266"/>
      <c r="BE21" s="1266"/>
      <c r="BF21" s="1267"/>
      <c r="BG21" s="1266"/>
      <c r="BH21" s="1266"/>
      <c r="BI21" s="1266"/>
      <c r="BJ21" s="1266"/>
      <c r="BK21" s="1266"/>
      <c r="BL21" s="1266"/>
      <c r="BM21" s="1266"/>
      <c r="BN21" s="1266"/>
      <c r="BO21" s="1266"/>
      <c r="BP21" s="1266"/>
      <c r="BQ21" s="1266"/>
      <c r="BR21" s="1267"/>
      <c r="BS21" s="1266"/>
      <c r="BT21" s="1266"/>
      <c r="BU21" s="1266"/>
      <c r="BV21" s="1266"/>
      <c r="BW21" s="1266"/>
      <c r="BX21" s="1266"/>
      <c r="BY21" s="1266"/>
      <c r="BZ21" s="1266"/>
      <c r="CA21" s="1266"/>
      <c r="CB21" s="1266"/>
      <c r="CC21" s="1266"/>
      <c r="CD21" s="1267"/>
      <c r="CE21" s="1266"/>
      <c r="CF21" s="1266"/>
      <c r="CG21" s="1266"/>
      <c r="CH21" s="1266"/>
      <c r="CI21" s="1266"/>
      <c r="CJ21" s="1266"/>
      <c r="CK21" s="1266"/>
      <c r="CL21" s="1266"/>
      <c r="CM21" s="1266"/>
      <c r="CN21" s="1266"/>
      <c r="CO21" s="1266"/>
      <c r="CP21" s="1267"/>
      <c r="CQ21" s="1266"/>
      <c r="CR21" s="1266"/>
      <c r="CS21" s="1266"/>
      <c r="CT21" s="1266"/>
      <c r="CU21" s="1266"/>
      <c r="CV21" s="1266"/>
      <c r="CW21" s="1266"/>
      <c r="CX21" s="1266"/>
      <c r="CY21" s="1266"/>
      <c r="CZ21" s="1266"/>
      <c r="DA21" s="1266"/>
      <c r="DB21" s="1267"/>
      <c r="DC21" s="1266"/>
      <c r="DD21" s="1268"/>
      <c r="DE21" s="1263"/>
      <c r="MM21" s="1269"/>
    </row>
    <row r="22" spans="1:351" ht="17.25" x14ac:dyDescent="0.15">
      <c r="B22" s="1270"/>
      <c r="MM22" s="1269"/>
    </row>
    <row r="23" spans="1:351" x14ac:dyDescent="0.15">
      <c r="B23" s="1270"/>
    </row>
    <row r="24" spans="1:351" x14ac:dyDescent="0.15">
      <c r="B24" s="1270"/>
    </row>
    <row r="25" spans="1:351" x14ac:dyDescent="0.15">
      <c r="B25" s="1270"/>
    </row>
    <row r="26" spans="1:351" x14ac:dyDescent="0.15">
      <c r="B26" s="1270"/>
    </row>
    <row r="27" spans="1:351" x14ac:dyDescent="0.15">
      <c r="B27" s="1270"/>
    </row>
    <row r="28" spans="1:351" x14ac:dyDescent="0.15">
      <c r="B28" s="1270"/>
    </row>
    <row r="29" spans="1:351" x14ac:dyDescent="0.15">
      <c r="B29" s="1270"/>
    </row>
    <row r="30" spans="1:351" x14ac:dyDescent="0.15">
      <c r="B30" s="1270"/>
    </row>
    <row r="31" spans="1:351" x14ac:dyDescent="0.15">
      <c r="B31" s="1270"/>
    </row>
    <row r="32" spans="1:351" x14ac:dyDescent="0.15">
      <c r="B32" s="1270"/>
    </row>
    <row r="33" spans="2:109" x14ac:dyDescent="0.15">
      <c r="B33" s="1270"/>
    </row>
    <row r="34" spans="2:109" x14ac:dyDescent="0.15">
      <c r="B34" s="1270"/>
    </row>
    <row r="35" spans="2:109" x14ac:dyDescent="0.15">
      <c r="B35" s="1270"/>
    </row>
    <row r="36" spans="2:109" x14ac:dyDescent="0.15">
      <c r="B36" s="1270"/>
    </row>
    <row r="37" spans="2:109" x14ac:dyDescent="0.15">
      <c r="B37" s="1270"/>
    </row>
    <row r="38" spans="2:109" x14ac:dyDescent="0.15">
      <c r="B38" s="1270"/>
    </row>
    <row r="39" spans="2:109" x14ac:dyDescent="0.15">
      <c r="B39" s="1272"/>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4"/>
    </row>
    <row r="40" spans="2:109" x14ac:dyDescent="0.15">
      <c r="B40" s="1275"/>
      <c r="DD40" s="1275"/>
      <c r="DE40" s="1263"/>
    </row>
    <row r="41" spans="2:109" ht="17.25" x14ac:dyDescent="0.15">
      <c r="B41" s="1276" t="s">
        <v>597</v>
      </c>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c r="CL41" s="1266"/>
      <c r="CM41" s="1266"/>
      <c r="CN41" s="1266"/>
      <c r="CO41" s="1266"/>
      <c r="CP41" s="1266"/>
      <c r="CQ41" s="1266"/>
      <c r="CR41" s="1266"/>
      <c r="CS41" s="1266"/>
      <c r="CT41" s="1266"/>
      <c r="CU41" s="1266"/>
      <c r="CV41" s="1266"/>
      <c r="CW41" s="1266"/>
      <c r="CX41" s="1266"/>
      <c r="CY41" s="1266"/>
      <c r="CZ41" s="1266"/>
      <c r="DA41" s="1266"/>
      <c r="DB41" s="1266"/>
      <c r="DC41" s="1266"/>
      <c r="DD41" s="1268"/>
    </row>
    <row r="42" spans="2:109" x14ac:dyDescent="0.15">
      <c r="B42" s="1270"/>
      <c r="G42" s="1277"/>
      <c r="I42" s="1278"/>
      <c r="J42" s="1278"/>
      <c r="K42" s="1278"/>
      <c r="AM42" s="1277"/>
      <c r="AN42" s="1277" t="s">
        <v>598</v>
      </c>
      <c r="AP42" s="1278"/>
      <c r="AQ42" s="1278"/>
      <c r="AR42" s="1278"/>
      <c r="AY42" s="1277"/>
      <c r="BA42" s="1278"/>
      <c r="BB42" s="1278"/>
      <c r="BC42" s="1278"/>
      <c r="BK42" s="1277"/>
      <c r="BM42" s="1278"/>
      <c r="BN42" s="1278"/>
      <c r="BO42" s="1278"/>
      <c r="BW42" s="1277"/>
      <c r="BY42" s="1278"/>
      <c r="BZ42" s="1278"/>
      <c r="CA42" s="1278"/>
      <c r="CI42" s="1277"/>
      <c r="CK42" s="1278"/>
      <c r="CL42" s="1278"/>
      <c r="CM42" s="1278"/>
      <c r="CU42" s="1277"/>
      <c r="CW42" s="1278"/>
      <c r="CX42" s="1278"/>
      <c r="CY42" s="1278"/>
    </row>
    <row r="43" spans="2:109" ht="13.5" customHeight="1" x14ac:dyDescent="0.15">
      <c r="B43" s="1270"/>
      <c r="AN43" s="1279" t="s">
        <v>599</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x14ac:dyDescent="0.15">
      <c r="B44" s="1270"/>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x14ac:dyDescent="0.15">
      <c r="B45" s="1270"/>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x14ac:dyDescent="0.15">
      <c r="B46" s="1270"/>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x14ac:dyDescent="0.15">
      <c r="B47" s="1270"/>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x14ac:dyDescent="0.15">
      <c r="B48" s="1270"/>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x14ac:dyDescent="0.15">
      <c r="B49" s="1270"/>
      <c r="AN49" s="1263" t="s">
        <v>600</v>
      </c>
    </row>
    <row r="50" spans="1:109" x14ac:dyDescent="0.15">
      <c r="B50" s="1270"/>
      <c r="G50" s="1289"/>
      <c r="H50" s="1289"/>
      <c r="I50" s="1289"/>
      <c r="J50" s="1289"/>
      <c r="K50" s="1290"/>
      <c r="L50" s="1290"/>
      <c r="M50" s="1291"/>
      <c r="N50" s="1291"/>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557</v>
      </c>
      <c r="BQ50" s="1295"/>
      <c r="BR50" s="1295"/>
      <c r="BS50" s="1295"/>
      <c r="BT50" s="1295"/>
      <c r="BU50" s="1295"/>
      <c r="BV50" s="1295"/>
      <c r="BW50" s="1295"/>
      <c r="BX50" s="1295" t="s">
        <v>558</v>
      </c>
      <c r="BY50" s="1295"/>
      <c r="BZ50" s="1295"/>
      <c r="CA50" s="1295"/>
      <c r="CB50" s="1295"/>
      <c r="CC50" s="1295"/>
      <c r="CD50" s="1295"/>
      <c r="CE50" s="1295"/>
      <c r="CF50" s="1295" t="s">
        <v>559</v>
      </c>
      <c r="CG50" s="1295"/>
      <c r="CH50" s="1295"/>
      <c r="CI50" s="1295"/>
      <c r="CJ50" s="1295"/>
      <c r="CK50" s="1295"/>
      <c r="CL50" s="1295"/>
      <c r="CM50" s="1295"/>
      <c r="CN50" s="1295" t="s">
        <v>560</v>
      </c>
      <c r="CO50" s="1295"/>
      <c r="CP50" s="1295"/>
      <c r="CQ50" s="1295"/>
      <c r="CR50" s="1295"/>
      <c r="CS50" s="1295"/>
      <c r="CT50" s="1295"/>
      <c r="CU50" s="1295"/>
      <c r="CV50" s="1295" t="s">
        <v>561</v>
      </c>
      <c r="CW50" s="1295"/>
      <c r="CX50" s="1295"/>
      <c r="CY50" s="1295"/>
      <c r="CZ50" s="1295"/>
      <c r="DA50" s="1295"/>
      <c r="DB50" s="1295"/>
      <c r="DC50" s="1295"/>
    </row>
    <row r="51" spans="1:109" ht="13.5" customHeight="1" x14ac:dyDescent="0.15">
      <c r="B51" s="1270"/>
      <c r="G51" s="1296"/>
      <c r="H51" s="1296"/>
      <c r="I51" s="1297"/>
      <c r="J51" s="1297"/>
      <c r="K51" s="1298"/>
      <c r="L51" s="1298"/>
      <c r="M51" s="1298"/>
      <c r="N51" s="1298"/>
      <c r="AM51" s="1288"/>
      <c r="AN51" s="1299" t="s">
        <v>601</v>
      </c>
      <c r="AO51" s="1299"/>
      <c r="AP51" s="1299"/>
      <c r="AQ51" s="1299"/>
      <c r="AR51" s="1299"/>
      <c r="AS51" s="1299"/>
      <c r="AT51" s="1299"/>
      <c r="AU51" s="1299"/>
      <c r="AV51" s="1299"/>
      <c r="AW51" s="1299"/>
      <c r="AX51" s="1299"/>
      <c r="AY51" s="1299"/>
      <c r="AZ51" s="1299"/>
      <c r="BA51" s="1299"/>
      <c r="BB51" s="1299" t="s">
        <v>602</v>
      </c>
      <c r="BC51" s="1299"/>
      <c r="BD51" s="1299"/>
      <c r="BE51" s="1299"/>
      <c r="BF51" s="1299"/>
      <c r="BG51" s="1299"/>
      <c r="BH51" s="1299"/>
      <c r="BI51" s="1299"/>
      <c r="BJ51" s="1299"/>
      <c r="BK51" s="1299"/>
      <c r="BL51" s="1299"/>
      <c r="BM51" s="1299"/>
      <c r="BN51" s="1299"/>
      <c r="BO51" s="1299"/>
      <c r="BP51" s="1300"/>
      <c r="BQ51" s="1301"/>
      <c r="BR51" s="1301"/>
      <c r="BS51" s="1301"/>
      <c r="BT51" s="1301"/>
      <c r="BU51" s="1301"/>
      <c r="BV51" s="1301"/>
      <c r="BW51" s="1301"/>
      <c r="BX51" s="1301">
        <v>5.8</v>
      </c>
      <c r="BY51" s="1301"/>
      <c r="BZ51" s="1301"/>
      <c r="CA51" s="1301"/>
      <c r="CB51" s="1301"/>
      <c r="CC51" s="1301"/>
      <c r="CD51" s="1301"/>
      <c r="CE51" s="1301"/>
      <c r="CF51" s="1301"/>
      <c r="CG51" s="1301"/>
      <c r="CH51" s="1301"/>
      <c r="CI51" s="1301"/>
      <c r="CJ51" s="1301"/>
      <c r="CK51" s="1301"/>
      <c r="CL51" s="1301"/>
      <c r="CM51" s="1301"/>
      <c r="CN51" s="1301">
        <v>10.199999999999999</v>
      </c>
      <c r="CO51" s="1301"/>
      <c r="CP51" s="1301"/>
      <c r="CQ51" s="1301"/>
      <c r="CR51" s="1301"/>
      <c r="CS51" s="1301"/>
      <c r="CT51" s="1301"/>
      <c r="CU51" s="1301"/>
      <c r="CV51" s="1301">
        <v>9.9</v>
      </c>
      <c r="CW51" s="1301"/>
      <c r="CX51" s="1301"/>
      <c r="CY51" s="1301"/>
      <c r="CZ51" s="1301"/>
      <c r="DA51" s="1301"/>
      <c r="DB51" s="1301"/>
      <c r="DC51" s="1301"/>
    </row>
    <row r="52" spans="1:109" x14ac:dyDescent="0.15">
      <c r="B52" s="1270"/>
      <c r="G52" s="1296"/>
      <c r="H52" s="1296"/>
      <c r="I52" s="1297"/>
      <c r="J52" s="1297"/>
      <c r="K52" s="1298"/>
      <c r="L52" s="1298"/>
      <c r="M52" s="1298"/>
      <c r="N52" s="1298"/>
      <c r="AM52" s="1288"/>
      <c r="AN52" s="1299"/>
      <c r="AO52" s="1299"/>
      <c r="AP52" s="1299"/>
      <c r="AQ52" s="1299"/>
      <c r="AR52" s="1299"/>
      <c r="AS52" s="1299"/>
      <c r="AT52" s="1299"/>
      <c r="AU52" s="1299"/>
      <c r="AV52" s="1299"/>
      <c r="AW52" s="1299"/>
      <c r="AX52" s="1299"/>
      <c r="AY52" s="1299"/>
      <c r="AZ52" s="1299"/>
      <c r="BA52" s="1299"/>
      <c r="BB52" s="1299"/>
      <c r="BC52" s="1299"/>
      <c r="BD52" s="1299"/>
      <c r="BE52" s="1299"/>
      <c r="BF52" s="1299"/>
      <c r="BG52" s="1299"/>
      <c r="BH52" s="1299"/>
      <c r="BI52" s="1299"/>
      <c r="BJ52" s="1299"/>
      <c r="BK52" s="1299"/>
      <c r="BL52" s="1299"/>
      <c r="BM52" s="1299"/>
      <c r="BN52" s="1299"/>
      <c r="BO52" s="1299"/>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x14ac:dyDescent="0.15">
      <c r="A53" s="1278"/>
      <c r="B53" s="1270"/>
      <c r="G53" s="1296"/>
      <c r="H53" s="1296"/>
      <c r="I53" s="1289"/>
      <c r="J53" s="1289"/>
      <c r="K53" s="1298"/>
      <c r="L53" s="1298"/>
      <c r="M53" s="1298"/>
      <c r="N53" s="1298"/>
      <c r="AM53" s="1288"/>
      <c r="AN53" s="1299"/>
      <c r="AO53" s="1299"/>
      <c r="AP53" s="1299"/>
      <c r="AQ53" s="1299"/>
      <c r="AR53" s="1299"/>
      <c r="AS53" s="1299"/>
      <c r="AT53" s="1299"/>
      <c r="AU53" s="1299"/>
      <c r="AV53" s="1299"/>
      <c r="AW53" s="1299"/>
      <c r="AX53" s="1299"/>
      <c r="AY53" s="1299"/>
      <c r="AZ53" s="1299"/>
      <c r="BA53" s="1299"/>
      <c r="BB53" s="1299" t="s">
        <v>603</v>
      </c>
      <c r="BC53" s="1299"/>
      <c r="BD53" s="1299"/>
      <c r="BE53" s="1299"/>
      <c r="BF53" s="1299"/>
      <c r="BG53" s="1299"/>
      <c r="BH53" s="1299"/>
      <c r="BI53" s="1299"/>
      <c r="BJ53" s="1299"/>
      <c r="BK53" s="1299"/>
      <c r="BL53" s="1299"/>
      <c r="BM53" s="1299"/>
      <c r="BN53" s="1299"/>
      <c r="BO53" s="1299"/>
      <c r="BP53" s="1300"/>
      <c r="BQ53" s="1301"/>
      <c r="BR53" s="1301"/>
      <c r="BS53" s="1301"/>
      <c r="BT53" s="1301"/>
      <c r="BU53" s="1301"/>
      <c r="BV53" s="1301"/>
      <c r="BW53" s="1301"/>
      <c r="BX53" s="1301">
        <v>50.4</v>
      </c>
      <c r="BY53" s="1301"/>
      <c r="BZ53" s="1301"/>
      <c r="CA53" s="1301"/>
      <c r="CB53" s="1301"/>
      <c r="CC53" s="1301"/>
      <c r="CD53" s="1301"/>
      <c r="CE53" s="1301"/>
      <c r="CF53" s="1301">
        <v>61.3</v>
      </c>
      <c r="CG53" s="1301"/>
      <c r="CH53" s="1301"/>
      <c r="CI53" s="1301"/>
      <c r="CJ53" s="1301"/>
      <c r="CK53" s="1301"/>
      <c r="CL53" s="1301"/>
      <c r="CM53" s="1301"/>
      <c r="CN53" s="1301">
        <v>62.8</v>
      </c>
      <c r="CO53" s="1301"/>
      <c r="CP53" s="1301"/>
      <c r="CQ53" s="1301"/>
      <c r="CR53" s="1301"/>
      <c r="CS53" s="1301"/>
      <c r="CT53" s="1301"/>
      <c r="CU53" s="1301"/>
      <c r="CV53" s="1301">
        <v>63.7</v>
      </c>
      <c r="CW53" s="1301"/>
      <c r="CX53" s="1301"/>
      <c r="CY53" s="1301"/>
      <c r="CZ53" s="1301"/>
      <c r="DA53" s="1301"/>
      <c r="DB53" s="1301"/>
      <c r="DC53" s="1301"/>
    </row>
    <row r="54" spans="1:109" x14ac:dyDescent="0.15">
      <c r="A54" s="1278"/>
      <c r="B54" s="1270"/>
      <c r="G54" s="1296"/>
      <c r="H54" s="1296"/>
      <c r="I54" s="1289"/>
      <c r="J54" s="1289"/>
      <c r="K54" s="1298"/>
      <c r="L54" s="1298"/>
      <c r="M54" s="1298"/>
      <c r="N54" s="1298"/>
      <c r="AM54" s="1288"/>
      <c r="AN54" s="1299"/>
      <c r="AO54" s="1299"/>
      <c r="AP54" s="1299"/>
      <c r="AQ54" s="1299"/>
      <c r="AR54" s="1299"/>
      <c r="AS54" s="1299"/>
      <c r="AT54" s="1299"/>
      <c r="AU54" s="1299"/>
      <c r="AV54" s="1299"/>
      <c r="AW54" s="1299"/>
      <c r="AX54" s="1299"/>
      <c r="AY54" s="1299"/>
      <c r="AZ54" s="1299"/>
      <c r="BA54" s="1299"/>
      <c r="BB54" s="1299"/>
      <c r="BC54" s="1299"/>
      <c r="BD54" s="1299"/>
      <c r="BE54" s="1299"/>
      <c r="BF54" s="1299"/>
      <c r="BG54" s="1299"/>
      <c r="BH54" s="1299"/>
      <c r="BI54" s="1299"/>
      <c r="BJ54" s="1299"/>
      <c r="BK54" s="1299"/>
      <c r="BL54" s="1299"/>
      <c r="BM54" s="1299"/>
      <c r="BN54" s="1299"/>
      <c r="BO54" s="1299"/>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x14ac:dyDescent="0.15">
      <c r="A55" s="1278"/>
      <c r="B55" s="1270"/>
      <c r="G55" s="1289"/>
      <c r="H55" s="1289"/>
      <c r="I55" s="1289"/>
      <c r="J55" s="1289"/>
      <c r="K55" s="1298"/>
      <c r="L55" s="1298"/>
      <c r="M55" s="1298"/>
      <c r="N55" s="1298"/>
      <c r="AN55" s="1295" t="s">
        <v>604</v>
      </c>
      <c r="AO55" s="1295"/>
      <c r="AP55" s="1295"/>
      <c r="AQ55" s="1295"/>
      <c r="AR55" s="1295"/>
      <c r="AS55" s="1295"/>
      <c r="AT55" s="1295"/>
      <c r="AU55" s="1295"/>
      <c r="AV55" s="1295"/>
      <c r="AW55" s="1295"/>
      <c r="AX55" s="1295"/>
      <c r="AY55" s="1295"/>
      <c r="AZ55" s="1295"/>
      <c r="BA55" s="1295"/>
      <c r="BB55" s="1299" t="s">
        <v>602</v>
      </c>
      <c r="BC55" s="1299"/>
      <c r="BD55" s="1299"/>
      <c r="BE55" s="1299"/>
      <c r="BF55" s="1299"/>
      <c r="BG55" s="1299"/>
      <c r="BH55" s="1299"/>
      <c r="BI55" s="1299"/>
      <c r="BJ55" s="1299"/>
      <c r="BK55" s="1299"/>
      <c r="BL55" s="1299"/>
      <c r="BM55" s="1299"/>
      <c r="BN55" s="1299"/>
      <c r="BO55" s="1299"/>
      <c r="BP55" s="1300"/>
      <c r="BQ55" s="1301"/>
      <c r="BR55" s="1301"/>
      <c r="BS55" s="1301"/>
      <c r="BT55" s="1301"/>
      <c r="BU55" s="1301"/>
      <c r="BV55" s="1301"/>
      <c r="BW55" s="1301"/>
      <c r="BX55" s="1301">
        <v>20.2</v>
      </c>
      <c r="BY55" s="1301"/>
      <c r="BZ55" s="1301"/>
      <c r="CA55" s="1301"/>
      <c r="CB55" s="1301"/>
      <c r="CC55" s="1301"/>
      <c r="CD55" s="1301"/>
      <c r="CE55" s="1301"/>
      <c r="CF55" s="1301">
        <v>38.5</v>
      </c>
      <c r="CG55" s="1301"/>
      <c r="CH55" s="1301"/>
      <c r="CI55" s="1301"/>
      <c r="CJ55" s="1301"/>
      <c r="CK55" s="1301"/>
      <c r="CL55" s="1301"/>
      <c r="CM55" s="1301"/>
      <c r="CN55" s="1301">
        <v>32.799999999999997</v>
      </c>
      <c r="CO55" s="1301"/>
      <c r="CP55" s="1301"/>
      <c r="CQ55" s="1301"/>
      <c r="CR55" s="1301"/>
      <c r="CS55" s="1301"/>
      <c r="CT55" s="1301"/>
      <c r="CU55" s="1301"/>
      <c r="CV55" s="1301">
        <v>20.9</v>
      </c>
      <c r="CW55" s="1301"/>
      <c r="CX55" s="1301"/>
      <c r="CY55" s="1301"/>
      <c r="CZ55" s="1301"/>
      <c r="DA55" s="1301"/>
      <c r="DB55" s="1301"/>
      <c r="DC55" s="1301"/>
    </row>
    <row r="56" spans="1:109" x14ac:dyDescent="0.15">
      <c r="A56" s="1278"/>
      <c r="B56" s="1270"/>
      <c r="G56" s="1289"/>
      <c r="H56" s="1289"/>
      <c r="I56" s="1289"/>
      <c r="J56" s="1289"/>
      <c r="K56" s="1298"/>
      <c r="L56" s="1298"/>
      <c r="M56" s="1298"/>
      <c r="N56" s="1298"/>
      <c r="AN56" s="1295"/>
      <c r="AO56" s="1295"/>
      <c r="AP56" s="1295"/>
      <c r="AQ56" s="1295"/>
      <c r="AR56" s="1295"/>
      <c r="AS56" s="1295"/>
      <c r="AT56" s="1295"/>
      <c r="AU56" s="1295"/>
      <c r="AV56" s="1295"/>
      <c r="AW56" s="1295"/>
      <c r="AX56" s="1295"/>
      <c r="AY56" s="1295"/>
      <c r="AZ56" s="1295"/>
      <c r="BA56" s="1295"/>
      <c r="BB56" s="1299"/>
      <c r="BC56" s="1299"/>
      <c r="BD56" s="1299"/>
      <c r="BE56" s="1299"/>
      <c r="BF56" s="1299"/>
      <c r="BG56" s="1299"/>
      <c r="BH56" s="1299"/>
      <c r="BI56" s="1299"/>
      <c r="BJ56" s="1299"/>
      <c r="BK56" s="1299"/>
      <c r="BL56" s="1299"/>
      <c r="BM56" s="1299"/>
      <c r="BN56" s="1299"/>
      <c r="BO56" s="1299"/>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1278" customFormat="1" x14ac:dyDescent="0.15">
      <c r="B57" s="1302"/>
      <c r="G57" s="1289"/>
      <c r="H57" s="1289"/>
      <c r="I57" s="1303"/>
      <c r="J57" s="1303"/>
      <c r="K57" s="1298"/>
      <c r="L57" s="1298"/>
      <c r="M57" s="1298"/>
      <c r="N57" s="1298"/>
      <c r="AM57" s="1263"/>
      <c r="AN57" s="1295"/>
      <c r="AO57" s="1295"/>
      <c r="AP57" s="1295"/>
      <c r="AQ57" s="1295"/>
      <c r="AR57" s="1295"/>
      <c r="AS57" s="1295"/>
      <c r="AT57" s="1295"/>
      <c r="AU57" s="1295"/>
      <c r="AV57" s="1295"/>
      <c r="AW57" s="1295"/>
      <c r="AX57" s="1295"/>
      <c r="AY57" s="1295"/>
      <c r="AZ57" s="1295"/>
      <c r="BA57" s="1295"/>
      <c r="BB57" s="1299" t="s">
        <v>603</v>
      </c>
      <c r="BC57" s="1299"/>
      <c r="BD57" s="1299"/>
      <c r="BE57" s="1299"/>
      <c r="BF57" s="1299"/>
      <c r="BG57" s="1299"/>
      <c r="BH57" s="1299"/>
      <c r="BI57" s="1299"/>
      <c r="BJ57" s="1299"/>
      <c r="BK57" s="1299"/>
      <c r="BL57" s="1299"/>
      <c r="BM57" s="1299"/>
      <c r="BN57" s="1299"/>
      <c r="BO57" s="1299"/>
      <c r="BP57" s="1300"/>
      <c r="BQ57" s="1301"/>
      <c r="BR57" s="1301"/>
      <c r="BS57" s="1301"/>
      <c r="BT57" s="1301"/>
      <c r="BU57" s="1301"/>
      <c r="BV57" s="1301"/>
      <c r="BW57" s="1301"/>
      <c r="BX57" s="1301">
        <v>55.8</v>
      </c>
      <c r="BY57" s="1301"/>
      <c r="BZ57" s="1301"/>
      <c r="CA57" s="1301"/>
      <c r="CB57" s="1301"/>
      <c r="CC57" s="1301"/>
      <c r="CD57" s="1301"/>
      <c r="CE57" s="1301"/>
      <c r="CF57" s="1301">
        <v>57.6</v>
      </c>
      <c r="CG57" s="1301"/>
      <c r="CH57" s="1301"/>
      <c r="CI57" s="1301"/>
      <c r="CJ57" s="1301"/>
      <c r="CK57" s="1301"/>
      <c r="CL57" s="1301"/>
      <c r="CM57" s="1301"/>
      <c r="CN57" s="1301">
        <v>58.9</v>
      </c>
      <c r="CO57" s="1301"/>
      <c r="CP57" s="1301"/>
      <c r="CQ57" s="1301"/>
      <c r="CR57" s="1301"/>
      <c r="CS57" s="1301"/>
      <c r="CT57" s="1301"/>
      <c r="CU57" s="1301"/>
      <c r="CV57" s="1301">
        <v>60.2</v>
      </c>
      <c r="CW57" s="1301"/>
      <c r="CX57" s="1301"/>
      <c r="CY57" s="1301"/>
      <c r="CZ57" s="1301"/>
      <c r="DA57" s="1301"/>
      <c r="DB57" s="1301"/>
      <c r="DC57" s="1301"/>
      <c r="DD57" s="1304"/>
      <c r="DE57" s="1302"/>
    </row>
    <row r="58" spans="1:109" s="1278" customFormat="1" x14ac:dyDescent="0.15">
      <c r="A58" s="1263"/>
      <c r="B58" s="1302"/>
      <c r="G58" s="1289"/>
      <c r="H58" s="1289"/>
      <c r="I58" s="1303"/>
      <c r="J58" s="1303"/>
      <c r="K58" s="1298"/>
      <c r="L58" s="1298"/>
      <c r="M58" s="1298"/>
      <c r="N58" s="1298"/>
      <c r="AM58" s="1263"/>
      <c r="AN58" s="1295"/>
      <c r="AO58" s="1295"/>
      <c r="AP58" s="1295"/>
      <c r="AQ58" s="1295"/>
      <c r="AR58" s="1295"/>
      <c r="AS58" s="1295"/>
      <c r="AT58" s="1295"/>
      <c r="AU58" s="1295"/>
      <c r="AV58" s="1295"/>
      <c r="AW58" s="1295"/>
      <c r="AX58" s="1295"/>
      <c r="AY58" s="1295"/>
      <c r="AZ58" s="1295"/>
      <c r="BA58" s="1295"/>
      <c r="BB58" s="1299"/>
      <c r="BC58" s="1299"/>
      <c r="BD58" s="1299"/>
      <c r="BE58" s="1299"/>
      <c r="BF58" s="1299"/>
      <c r="BG58" s="1299"/>
      <c r="BH58" s="1299"/>
      <c r="BI58" s="1299"/>
      <c r="BJ58" s="1299"/>
      <c r="BK58" s="1299"/>
      <c r="BL58" s="1299"/>
      <c r="BM58" s="1299"/>
      <c r="BN58" s="1299"/>
      <c r="BO58" s="1299"/>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1304"/>
      <c r="DE58" s="1302"/>
    </row>
    <row r="59" spans="1:109" s="1278" customFormat="1" x14ac:dyDescent="0.15">
      <c r="A59" s="1263"/>
      <c r="B59" s="1302"/>
      <c r="K59" s="1305"/>
      <c r="L59" s="1305"/>
      <c r="M59" s="1305"/>
      <c r="N59" s="1305"/>
      <c r="AQ59" s="1305"/>
      <c r="AR59" s="1305"/>
      <c r="AS59" s="1305"/>
      <c r="AT59" s="1305"/>
      <c r="BC59" s="1305"/>
      <c r="BD59" s="1305"/>
      <c r="BE59" s="1305"/>
      <c r="BF59" s="1305"/>
      <c r="BO59" s="1305"/>
      <c r="BP59" s="1305"/>
      <c r="BQ59" s="1305"/>
      <c r="BR59" s="1305"/>
      <c r="CA59" s="1305"/>
      <c r="CB59" s="1305"/>
      <c r="CC59" s="1305"/>
      <c r="CD59" s="1305"/>
      <c r="CM59" s="1305"/>
      <c r="CN59" s="1305"/>
      <c r="CO59" s="1305"/>
      <c r="CP59" s="1305"/>
      <c r="CY59" s="1305"/>
      <c r="CZ59" s="1305"/>
      <c r="DA59" s="1305"/>
      <c r="DB59" s="1305"/>
      <c r="DC59" s="1305"/>
      <c r="DD59" s="1304"/>
      <c r="DE59" s="1302"/>
    </row>
    <row r="60" spans="1:109" s="1278" customFormat="1" x14ac:dyDescent="0.15">
      <c r="A60" s="1263"/>
      <c r="B60" s="1302"/>
      <c r="K60" s="1305"/>
      <c r="L60" s="1305"/>
      <c r="M60" s="1305"/>
      <c r="N60" s="1305"/>
      <c r="AQ60" s="1305"/>
      <c r="AR60" s="1305"/>
      <c r="AS60" s="1305"/>
      <c r="AT60" s="1305"/>
      <c r="BC60" s="1305"/>
      <c r="BD60" s="1305"/>
      <c r="BE60" s="1305"/>
      <c r="BF60" s="1305"/>
      <c r="BO60" s="1305"/>
      <c r="BP60" s="1305"/>
      <c r="BQ60" s="1305"/>
      <c r="BR60" s="1305"/>
      <c r="CA60" s="1305"/>
      <c r="CB60" s="1305"/>
      <c r="CC60" s="1305"/>
      <c r="CD60" s="1305"/>
      <c r="CM60" s="1305"/>
      <c r="CN60" s="1305"/>
      <c r="CO60" s="1305"/>
      <c r="CP60" s="1305"/>
      <c r="CY60" s="1305"/>
      <c r="CZ60" s="1305"/>
      <c r="DA60" s="1305"/>
      <c r="DB60" s="1305"/>
      <c r="DC60" s="1305"/>
      <c r="DD60" s="1304"/>
      <c r="DE60" s="1302"/>
    </row>
    <row r="61" spans="1:109" s="1278" customFormat="1" x14ac:dyDescent="0.15">
      <c r="A61" s="1263"/>
      <c r="B61" s="1306"/>
      <c r="C61" s="1307"/>
      <c r="D61" s="1307"/>
      <c r="E61" s="1307"/>
      <c r="F61" s="1307"/>
      <c r="G61" s="1307"/>
      <c r="H61" s="1307"/>
      <c r="I61" s="1307"/>
      <c r="J61" s="1307"/>
      <c r="K61" s="1307"/>
      <c r="L61" s="1307"/>
      <c r="M61" s="1308"/>
      <c r="N61" s="1308"/>
      <c r="O61" s="1307"/>
      <c r="P61" s="1307"/>
      <c r="Q61" s="1307"/>
      <c r="R61" s="1307"/>
      <c r="S61" s="1307"/>
      <c r="T61" s="1307"/>
      <c r="U61" s="1307"/>
      <c r="V61" s="1307"/>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7"/>
      <c r="AR61" s="1307"/>
      <c r="AS61" s="1308"/>
      <c r="AT61" s="1308"/>
      <c r="AU61" s="1307"/>
      <c r="AV61" s="1307"/>
      <c r="AW61" s="1307"/>
      <c r="AX61" s="1307"/>
      <c r="AY61" s="1307"/>
      <c r="AZ61" s="1307"/>
      <c r="BA61" s="1307"/>
      <c r="BB61" s="1307"/>
      <c r="BC61" s="1307"/>
      <c r="BD61" s="1307"/>
      <c r="BE61" s="1308"/>
      <c r="BF61" s="1308"/>
      <c r="BG61" s="1307"/>
      <c r="BH61" s="1307"/>
      <c r="BI61" s="1307"/>
      <c r="BJ61" s="1307"/>
      <c r="BK61" s="1307"/>
      <c r="BL61" s="1307"/>
      <c r="BM61" s="1307"/>
      <c r="BN61" s="1307"/>
      <c r="BO61" s="1307"/>
      <c r="BP61" s="1307"/>
      <c r="BQ61" s="1308"/>
      <c r="BR61" s="1308"/>
      <c r="BS61" s="1307"/>
      <c r="BT61" s="1307"/>
      <c r="BU61" s="1307"/>
      <c r="BV61" s="1307"/>
      <c r="BW61" s="1307"/>
      <c r="BX61" s="1307"/>
      <c r="BY61" s="1307"/>
      <c r="BZ61" s="1307"/>
      <c r="CA61" s="1307"/>
      <c r="CB61" s="1307"/>
      <c r="CC61" s="1308"/>
      <c r="CD61" s="1308"/>
      <c r="CE61" s="1307"/>
      <c r="CF61" s="1307"/>
      <c r="CG61" s="1307"/>
      <c r="CH61" s="1307"/>
      <c r="CI61" s="1307"/>
      <c r="CJ61" s="1307"/>
      <c r="CK61" s="1307"/>
      <c r="CL61" s="1307"/>
      <c r="CM61" s="1307"/>
      <c r="CN61" s="1307"/>
      <c r="CO61" s="1308"/>
      <c r="CP61" s="1308"/>
      <c r="CQ61" s="1307"/>
      <c r="CR61" s="1307"/>
      <c r="CS61" s="1307"/>
      <c r="CT61" s="1307"/>
      <c r="CU61" s="1307"/>
      <c r="CV61" s="1307"/>
      <c r="CW61" s="1307"/>
      <c r="CX61" s="1307"/>
      <c r="CY61" s="1307"/>
      <c r="CZ61" s="1307"/>
      <c r="DA61" s="1308"/>
      <c r="DB61" s="1308"/>
      <c r="DC61" s="1308"/>
      <c r="DD61" s="1309"/>
      <c r="DE61" s="1302"/>
    </row>
    <row r="62" spans="1:109" x14ac:dyDescent="0.15">
      <c r="B62" s="1275"/>
      <c r="C62" s="1275"/>
      <c r="D62" s="1275"/>
      <c r="E62" s="1275"/>
      <c r="F62" s="1275"/>
      <c r="G62" s="1275"/>
      <c r="H62" s="1275"/>
      <c r="I62" s="1275"/>
      <c r="J62" s="1275"/>
      <c r="K62" s="1275"/>
      <c r="L62" s="1275"/>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c r="CB62" s="1275"/>
      <c r="CC62" s="1275"/>
      <c r="CD62" s="1275"/>
      <c r="CE62" s="1275"/>
      <c r="CF62" s="1275"/>
      <c r="CG62" s="1275"/>
      <c r="CH62" s="1275"/>
      <c r="CI62" s="1275"/>
      <c r="CJ62" s="1275"/>
      <c r="CK62" s="1275"/>
      <c r="CL62" s="1275"/>
      <c r="CM62" s="1275"/>
      <c r="CN62" s="1275"/>
      <c r="CO62" s="1275"/>
      <c r="CP62" s="1275"/>
      <c r="CQ62" s="1275"/>
      <c r="CR62" s="1275"/>
      <c r="CS62" s="1275"/>
      <c r="CT62" s="1275"/>
      <c r="CU62" s="1275"/>
      <c r="CV62" s="1275"/>
      <c r="CW62" s="1275"/>
      <c r="CX62" s="1275"/>
      <c r="CY62" s="1275"/>
      <c r="CZ62" s="1275"/>
      <c r="DA62" s="1275"/>
      <c r="DB62" s="1275"/>
      <c r="DC62" s="1275"/>
      <c r="DD62" s="1275"/>
      <c r="DE62" s="1263"/>
    </row>
    <row r="63" spans="1:109" ht="17.25" x14ac:dyDescent="0.15">
      <c r="B63" s="1310" t="s">
        <v>605</v>
      </c>
    </row>
    <row r="64" spans="1:109" x14ac:dyDescent="0.15">
      <c r="B64" s="1270"/>
      <c r="G64" s="1277"/>
      <c r="I64" s="1311"/>
      <c r="J64" s="1311"/>
      <c r="K64" s="1311"/>
      <c r="L64" s="1311"/>
      <c r="M64" s="1311"/>
      <c r="N64" s="1312"/>
      <c r="AM64" s="1277"/>
      <c r="AN64" s="1277" t="s">
        <v>598</v>
      </c>
      <c r="AP64" s="1278"/>
      <c r="AQ64" s="1278"/>
      <c r="AR64" s="1278"/>
      <c r="AY64" s="1277"/>
      <c r="BA64" s="1278"/>
      <c r="BB64" s="1278"/>
      <c r="BC64" s="1278"/>
      <c r="BK64" s="1277"/>
      <c r="BM64" s="1278"/>
      <c r="BN64" s="1278"/>
      <c r="BO64" s="1278"/>
      <c r="BW64" s="1277"/>
      <c r="BY64" s="1278"/>
      <c r="BZ64" s="1278"/>
      <c r="CA64" s="1278"/>
      <c r="CI64" s="1277"/>
      <c r="CK64" s="1278"/>
      <c r="CL64" s="1278"/>
      <c r="CM64" s="1278"/>
      <c r="CU64" s="1277"/>
      <c r="CW64" s="1278"/>
      <c r="CX64" s="1278"/>
      <c r="CY64" s="1278"/>
    </row>
    <row r="65" spans="2:107" x14ac:dyDescent="0.15">
      <c r="B65" s="1270"/>
      <c r="AN65" s="1279" t="s">
        <v>606</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x14ac:dyDescent="0.15">
      <c r="B66" s="1270"/>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x14ac:dyDescent="0.15">
      <c r="B67" s="1270"/>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x14ac:dyDescent="0.15">
      <c r="B68" s="1270"/>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x14ac:dyDescent="0.15">
      <c r="B69" s="1270"/>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x14ac:dyDescent="0.15">
      <c r="B70" s="1270"/>
      <c r="H70" s="1313"/>
      <c r="I70" s="1313"/>
      <c r="J70" s="1314"/>
      <c r="K70" s="1314"/>
      <c r="L70" s="1315"/>
      <c r="M70" s="1314"/>
      <c r="N70" s="1315"/>
      <c r="AN70" s="1288"/>
      <c r="AO70" s="1288"/>
      <c r="AP70" s="1288"/>
      <c r="AZ70" s="1288"/>
      <c r="BA70" s="1288"/>
      <c r="BB70" s="1288"/>
      <c r="BL70" s="1288"/>
      <c r="BM70" s="1288"/>
      <c r="BN70" s="1288"/>
      <c r="BX70" s="1288"/>
      <c r="BY70" s="1288"/>
      <c r="BZ70" s="1288"/>
      <c r="CJ70" s="1288"/>
      <c r="CK70" s="1288"/>
      <c r="CL70" s="1288"/>
      <c r="CV70" s="1288"/>
      <c r="CW70" s="1288"/>
      <c r="CX70" s="1288"/>
    </row>
    <row r="71" spans="2:107" x14ac:dyDescent="0.15">
      <c r="B71" s="1270"/>
      <c r="G71" s="1316"/>
      <c r="I71" s="1317"/>
      <c r="J71" s="1314"/>
      <c r="K71" s="1314"/>
      <c r="L71" s="1315"/>
      <c r="M71" s="1314"/>
      <c r="N71" s="1315"/>
      <c r="AM71" s="1316"/>
      <c r="AN71" s="1263" t="s">
        <v>600</v>
      </c>
    </row>
    <row r="72" spans="2:107" x14ac:dyDescent="0.15">
      <c r="B72" s="1270"/>
      <c r="G72" s="1289"/>
      <c r="H72" s="1289"/>
      <c r="I72" s="1289"/>
      <c r="J72" s="1289"/>
      <c r="K72" s="1290"/>
      <c r="L72" s="1290"/>
      <c r="M72" s="1291"/>
      <c r="N72" s="1291"/>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557</v>
      </c>
      <c r="BQ72" s="1295"/>
      <c r="BR72" s="1295"/>
      <c r="BS72" s="1295"/>
      <c r="BT72" s="1295"/>
      <c r="BU72" s="1295"/>
      <c r="BV72" s="1295"/>
      <c r="BW72" s="1295"/>
      <c r="BX72" s="1295" t="s">
        <v>558</v>
      </c>
      <c r="BY72" s="1295"/>
      <c r="BZ72" s="1295"/>
      <c r="CA72" s="1295"/>
      <c r="CB72" s="1295"/>
      <c r="CC72" s="1295"/>
      <c r="CD72" s="1295"/>
      <c r="CE72" s="1295"/>
      <c r="CF72" s="1295" t="s">
        <v>559</v>
      </c>
      <c r="CG72" s="1295"/>
      <c r="CH72" s="1295"/>
      <c r="CI72" s="1295"/>
      <c r="CJ72" s="1295"/>
      <c r="CK72" s="1295"/>
      <c r="CL72" s="1295"/>
      <c r="CM72" s="1295"/>
      <c r="CN72" s="1295" t="s">
        <v>560</v>
      </c>
      <c r="CO72" s="1295"/>
      <c r="CP72" s="1295"/>
      <c r="CQ72" s="1295"/>
      <c r="CR72" s="1295"/>
      <c r="CS72" s="1295"/>
      <c r="CT72" s="1295"/>
      <c r="CU72" s="1295"/>
      <c r="CV72" s="1295" t="s">
        <v>561</v>
      </c>
      <c r="CW72" s="1295"/>
      <c r="CX72" s="1295"/>
      <c r="CY72" s="1295"/>
      <c r="CZ72" s="1295"/>
      <c r="DA72" s="1295"/>
      <c r="DB72" s="1295"/>
      <c r="DC72" s="1295"/>
    </row>
    <row r="73" spans="2:107" x14ac:dyDescent="0.15">
      <c r="B73" s="1270"/>
      <c r="G73" s="1296"/>
      <c r="H73" s="1296"/>
      <c r="I73" s="1296"/>
      <c r="J73" s="1296"/>
      <c r="K73" s="1318"/>
      <c r="L73" s="1318"/>
      <c r="M73" s="1318"/>
      <c r="N73" s="1318"/>
      <c r="AM73" s="1288"/>
      <c r="AN73" s="1299" t="s">
        <v>601</v>
      </c>
      <c r="AO73" s="1299"/>
      <c r="AP73" s="1299"/>
      <c r="AQ73" s="1299"/>
      <c r="AR73" s="1299"/>
      <c r="AS73" s="1299"/>
      <c r="AT73" s="1299"/>
      <c r="AU73" s="1299"/>
      <c r="AV73" s="1299"/>
      <c r="AW73" s="1299"/>
      <c r="AX73" s="1299"/>
      <c r="AY73" s="1299"/>
      <c r="AZ73" s="1299"/>
      <c r="BA73" s="1299"/>
      <c r="BB73" s="1299" t="s">
        <v>602</v>
      </c>
      <c r="BC73" s="1299"/>
      <c r="BD73" s="1299"/>
      <c r="BE73" s="1299"/>
      <c r="BF73" s="1299"/>
      <c r="BG73" s="1299"/>
      <c r="BH73" s="1299"/>
      <c r="BI73" s="1299"/>
      <c r="BJ73" s="1299"/>
      <c r="BK73" s="1299"/>
      <c r="BL73" s="1299"/>
      <c r="BM73" s="1299"/>
      <c r="BN73" s="1299"/>
      <c r="BO73" s="1299"/>
      <c r="BP73" s="1301">
        <v>23.8</v>
      </c>
      <c r="BQ73" s="1301"/>
      <c r="BR73" s="1301"/>
      <c r="BS73" s="1301"/>
      <c r="BT73" s="1301"/>
      <c r="BU73" s="1301"/>
      <c r="BV73" s="1301"/>
      <c r="BW73" s="1301"/>
      <c r="BX73" s="1301">
        <v>5.8</v>
      </c>
      <c r="BY73" s="1301"/>
      <c r="BZ73" s="1301"/>
      <c r="CA73" s="1301"/>
      <c r="CB73" s="1301"/>
      <c r="CC73" s="1301"/>
      <c r="CD73" s="1301"/>
      <c r="CE73" s="1301"/>
      <c r="CF73" s="1301"/>
      <c r="CG73" s="1301"/>
      <c r="CH73" s="1301"/>
      <c r="CI73" s="1301"/>
      <c r="CJ73" s="1301"/>
      <c r="CK73" s="1301"/>
      <c r="CL73" s="1301"/>
      <c r="CM73" s="1301"/>
      <c r="CN73" s="1301">
        <v>10.199999999999999</v>
      </c>
      <c r="CO73" s="1301"/>
      <c r="CP73" s="1301"/>
      <c r="CQ73" s="1301"/>
      <c r="CR73" s="1301"/>
      <c r="CS73" s="1301"/>
      <c r="CT73" s="1301"/>
      <c r="CU73" s="1301"/>
      <c r="CV73" s="1301">
        <v>9.9</v>
      </c>
      <c r="CW73" s="1301"/>
      <c r="CX73" s="1301"/>
      <c r="CY73" s="1301"/>
      <c r="CZ73" s="1301"/>
      <c r="DA73" s="1301"/>
      <c r="DB73" s="1301"/>
      <c r="DC73" s="1301"/>
    </row>
    <row r="74" spans="2:107" x14ac:dyDescent="0.15">
      <c r="B74" s="1270"/>
      <c r="G74" s="1296"/>
      <c r="H74" s="1296"/>
      <c r="I74" s="1296"/>
      <c r="J74" s="1296"/>
      <c r="K74" s="1318"/>
      <c r="L74" s="1318"/>
      <c r="M74" s="1318"/>
      <c r="N74" s="1318"/>
      <c r="AM74" s="1288"/>
      <c r="AN74" s="1299"/>
      <c r="AO74" s="1299"/>
      <c r="AP74" s="1299"/>
      <c r="AQ74" s="1299"/>
      <c r="AR74" s="1299"/>
      <c r="AS74" s="1299"/>
      <c r="AT74" s="1299"/>
      <c r="AU74" s="1299"/>
      <c r="AV74" s="1299"/>
      <c r="AW74" s="1299"/>
      <c r="AX74" s="1299"/>
      <c r="AY74" s="1299"/>
      <c r="AZ74" s="1299"/>
      <c r="BA74" s="1299"/>
      <c r="BB74" s="1299"/>
      <c r="BC74" s="1299"/>
      <c r="BD74" s="1299"/>
      <c r="BE74" s="1299"/>
      <c r="BF74" s="1299"/>
      <c r="BG74" s="1299"/>
      <c r="BH74" s="1299"/>
      <c r="BI74" s="1299"/>
      <c r="BJ74" s="1299"/>
      <c r="BK74" s="1299"/>
      <c r="BL74" s="1299"/>
      <c r="BM74" s="1299"/>
      <c r="BN74" s="1299"/>
      <c r="BO74" s="1299"/>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x14ac:dyDescent="0.15">
      <c r="B75" s="1270"/>
      <c r="G75" s="1296"/>
      <c r="H75" s="1296"/>
      <c r="I75" s="1289"/>
      <c r="J75" s="1289"/>
      <c r="K75" s="1298"/>
      <c r="L75" s="1298"/>
      <c r="M75" s="1298"/>
      <c r="N75" s="1298"/>
      <c r="AM75" s="1288"/>
      <c r="AN75" s="1299"/>
      <c r="AO75" s="1299"/>
      <c r="AP75" s="1299"/>
      <c r="AQ75" s="1299"/>
      <c r="AR75" s="1299"/>
      <c r="AS75" s="1299"/>
      <c r="AT75" s="1299"/>
      <c r="AU75" s="1299"/>
      <c r="AV75" s="1299"/>
      <c r="AW75" s="1299"/>
      <c r="AX75" s="1299"/>
      <c r="AY75" s="1299"/>
      <c r="AZ75" s="1299"/>
      <c r="BA75" s="1299"/>
      <c r="BB75" s="1299" t="s">
        <v>607</v>
      </c>
      <c r="BC75" s="1299"/>
      <c r="BD75" s="1299"/>
      <c r="BE75" s="1299"/>
      <c r="BF75" s="1299"/>
      <c r="BG75" s="1299"/>
      <c r="BH75" s="1299"/>
      <c r="BI75" s="1299"/>
      <c r="BJ75" s="1299"/>
      <c r="BK75" s="1299"/>
      <c r="BL75" s="1299"/>
      <c r="BM75" s="1299"/>
      <c r="BN75" s="1299"/>
      <c r="BO75" s="1299"/>
      <c r="BP75" s="1301">
        <v>13.4</v>
      </c>
      <c r="BQ75" s="1301"/>
      <c r="BR75" s="1301"/>
      <c r="BS75" s="1301"/>
      <c r="BT75" s="1301"/>
      <c r="BU75" s="1301"/>
      <c r="BV75" s="1301"/>
      <c r="BW75" s="1301"/>
      <c r="BX75" s="1301">
        <v>13</v>
      </c>
      <c r="BY75" s="1301"/>
      <c r="BZ75" s="1301"/>
      <c r="CA75" s="1301"/>
      <c r="CB75" s="1301"/>
      <c r="CC75" s="1301"/>
      <c r="CD75" s="1301"/>
      <c r="CE75" s="1301"/>
      <c r="CF75" s="1301">
        <v>12</v>
      </c>
      <c r="CG75" s="1301"/>
      <c r="CH75" s="1301"/>
      <c r="CI75" s="1301"/>
      <c r="CJ75" s="1301"/>
      <c r="CK75" s="1301"/>
      <c r="CL75" s="1301"/>
      <c r="CM75" s="1301"/>
      <c r="CN75" s="1301">
        <v>11.2</v>
      </c>
      <c r="CO75" s="1301"/>
      <c r="CP75" s="1301"/>
      <c r="CQ75" s="1301"/>
      <c r="CR75" s="1301"/>
      <c r="CS75" s="1301"/>
      <c r="CT75" s="1301"/>
      <c r="CU75" s="1301"/>
      <c r="CV75" s="1301">
        <v>10.5</v>
      </c>
      <c r="CW75" s="1301"/>
      <c r="CX75" s="1301"/>
      <c r="CY75" s="1301"/>
      <c r="CZ75" s="1301"/>
      <c r="DA75" s="1301"/>
      <c r="DB75" s="1301"/>
      <c r="DC75" s="1301"/>
    </row>
    <row r="76" spans="2:107" x14ac:dyDescent="0.15">
      <c r="B76" s="1270"/>
      <c r="G76" s="1296"/>
      <c r="H76" s="1296"/>
      <c r="I76" s="1289"/>
      <c r="J76" s="1289"/>
      <c r="K76" s="1298"/>
      <c r="L76" s="1298"/>
      <c r="M76" s="1298"/>
      <c r="N76" s="1298"/>
      <c r="AM76" s="1288"/>
      <c r="AN76" s="1299"/>
      <c r="AO76" s="1299"/>
      <c r="AP76" s="1299"/>
      <c r="AQ76" s="1299"/>
      <c r="AR76" s="1299"/>
      <c r="AS76" s="1299"/>
      <c r="AT76" s="1299"/>
      <c r="AU76" s="1299"/>
      <c r="AV76" s="1299"/>
      <c r="AW76" s="1299"/>
      <c r="AX76" s="1299"/>
      <c r="AY76" s="1299"/>
      <c r="AZ76" s="1299"/>
      <c r="BA76" s="1299"/>
      <c r="BB76" s="1299"/>
      <c r="BC76" s="1299"/>
      <c r="BD76" s="1299"/>
      <c r="BE76" s="1299"/>
      <c r="BF76" s="1299"/>
      <c r="BG76" s="1299"/>
      <c r="BH76" s="1299"/>
      <c r="BI76" s="1299"/>
      <c r="BJ76" s="1299"/>
      <c r="BK76" s="1299"/>
      <c r="BL76" s="1299"/>
      <c r="BM76" s="1299"/>
      <c r="BN76" s="1299"/>
      <c r="BO76" s="1299"/>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x14ac:dyDescent="0.15">
      <c r="B77" s="1270"/>
      <c r="G77" s="1289"/>
      <c r="H77" s="1289"/>
      <c r="I77" s="1289"/>
      <c r="J77" s="1289"/>
      <c r="K77" s="1318"/>
      <c r="L77" s="1318"/>
      <c r="M77" s="1318"/>
      <c r="N77" s="1318"/>
      <c r="AN77" s="1295" t="s">
        <v>604</v>
      </c>
      <c r="AO77" s="1295"/>
      <c r="AP77" s="1295"/>
      <c r="AQ77" s="1295"/>
      <c r="AR77" s="1295"/>
      <c r="AS77" s="1295"/>
      <c r="AT77" s="1295"/>
      <c r="AU77" s="1295"/>
      <c r="AV77" s="1295"/>
      <c r="AW77" s="1295"/>
      <c r="AX77" s="1295"/>
      <c r="AY77" s="1295"/>
      <c r="AZ77" s="1295"/>
      <c r="BA77" s="1295"/>
      <c r="BB77" s="1299" t="s">
        <v>602</v>
      </c>
      <c r="BC77" s="1299"/>
      <c r="BD77" s="1299"/>
      <c r="BE77" s="1299"/>
      <c r="BF77" s="1299"/>
      <c r="BG77" s="1299"/>
      <c r="BH77" s="1299"/>
      <c r="BI77" s="1299"/>
      <c r="BJ77" s="1299"/>
      <c r="BK77" s="1299"/>
      <c r="BL77" s="1299"/>
      <c r="BM77" s="1299"/>
      <c r="BN77" s="1299"/>
      <c r="BO77" s="1299"/>
      <c r="BP77" s="1301">
        <v>48.7</v>
      </c>
      <c r="BQ77" s="1301"/>
      <c r="BR77" s="1301"/>
      <c r="BS77" s="1301"/>
      <c r="BT77" s="1301"/>
      <c r="BU77" s="1301"/>
      <c r="BV77" s="1301"/>
      <c r="BW77" s="1301"/>
      <c r="BX77" s="1301">
        <v>20.2</v>
      </c>
      <c r="BY77" s="1301"/>
      <c r="BZ77" s="1301"/>
      <c r="CA77" s="1301"/>
      <c r="CB77" s="1301"/>
      <c r="CC77" s="1301"/>
      <c r="CD77" s="1301"/>
      <c r="CE77" s="1301"/>
      <c r="CF77" s="1301">
        <v>38.5</v>
      </c>
      <c r="CG77" s="1301"/>
      <c r="CH77" s="1301"/>
      <c r="CI77" s="1301"/>
      <c r="CJ77" s="1301"/>
      <c r="CK77" s="1301"/>
      <c r="CL77" s="1301"/>
      <c r="CM77" s="1301"/>
      <c r="CN77" s="1301">
        <v>32.799999999999997</v>
      </c>
      <c r="CO77" s="1301"/>
      <c r="CP77" s="1301"/>
      <c r="CQ77" s="1301"/>
      <c r="CR77" s="1301"/>
      <c r="CS77" s="1301"/>
      <c r="CT77" s="1301"/>
      <c r="CU77" s="1301"/>
      <c r="CV77" s="1301">
        <v>20.9</v>
      </c>
      <c r="CW77" s="1301"/>
      <c r="CX77" s="1301"/>
      <c r="CY77" s="1301"/>
      <c r="CZ77" s="1301"/>
      <c r="DA77" s="1301"/>
      <c r="DB77" s="1301"/>
      <c r="DC77" s="1301"/>
    </row>
    <row r="78" spans="2:107" x14ac:dyDescent="0.15">
      <c r="B78" s="1270"/>
      <c r="G78" s="1289"/>
      <c r="H78" s="1289"/>
      <c r="I78" s="1289"/>
      <c r="J78" s="1289"/>
      <c r="K78" s="1318"/>
      <c r="L78" s="1318"/>
      <c r="M78" s="1318"/>
      <c r="N78" s="1318"/>
      <c r="AN78" s="1295"/>
      <c r="AO78" s="1295"/>
      <c r="AP78" s="1295"/>
      <c r="AQ78" s="1295"/>
      <c r="AR78" s="1295"/>
      <c r="AS78" s="1295"/>
      <c r="AT78" s="1295"/>
      <c r="AU78" s="1295"/>
      <c r="AV78" s="1295"/>
      <c r="AW78" s="1295"/>
      <c r="AX78" s="1295"/>
      <c r="AY78" s="1295"/>
      <c r="AZ78" s="1295"/>
      <c r="BA78" s="1295"/>
      <c r="BB78" s="1299"/>
      <c r="BC78" s="1299"/>
      <c r="BD78" s="1299"/>
      <c r="BE78" s="1299"/>
      <c r="BF78" s="1299"/>
      <c r="BG78" s="1299"/>
      <c r="BH78" s="1299"/>
      <c r="BI78" s="1299"/>
      <c r="BJ78" s="1299"/>
      <c r="BK78" s="1299"/>
      <c r="BL78" s="1299"/>
      <c r="BM78" s="1299"/>
      <c r="BN78" s="1299"/>
      <c r="BO78" s="1299"/>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x14ac:dyDescent="0.15">
      <c r="B79" s="1270"/>
      <c r="G79" s="1289"/>
      <c r="H79" s="1289"/>
      <c r="I79" s="1303"/>
      <c r="J79" s="1303"/>
      <c r="K79" s="1319"/>
      <c r="L79" s="1319"/>
      <c r="M79" s="1319"/>
      <c r="N79" s="1319"/>
      <c r="AN79" s="1295"/>
      <c r="AO79" s="1295"/>
      <c r="AP79" s="1295"/>
      <c r="AQ79" s="1295"/>
      <c r="AR79" s="1295"/>
      <c r="AS79" s="1295"/>
      <c r="AT79" s="1295"/>
      <c r="AU79" s="1295"/>
      <c r="AV79" s="1295"/>
      <c r="AW79" s="1295"/>
      <c r="AX79" s="1295"/>
      <c r="AY79" s="1295"/>
      <c r="AZ79" s="1295"/>
      <c r="BA79" s="1295"/>
      <c r="BB79" s="1299" t="s">
        <v>607</v>
      </c>
      <c r="BC79" s="1299"/>
      <c r="BD79" s="1299"/>
      <c r="BE79" s="1299"/>
      <c r="BF79" s="1299"/>
      <c r="BG79" s="1299"/>
      <c r="BH79" s="1299"/>
      <c r="BI79" s="1299"/>
      <c r="BJ79" s="1299"/>
      <c r="BK79" s="1299"/>
      <c r="BL79" s="1299"/>
      <c r="BM79" s="1299"/>
      <c r="BN79" s="1299"/>
      <c r="BO79" s="1299"/>
      <c r="BP79" s="1301">
        <v>10.4</v>
      </c>
      <c r="BQ79" s="1301"/>
      <c r="BR79" s="1301"/>
      <c r="BS79" s="1301"/>
      <c r="BT79" s="1301"/>
      <c r="BU79" s="1301"/>
      <c r="BV79" s="1301"/>
      <c r="BW79" s="1301"/>
      <c r="BX79" s="1301">
        <v>9.3000000000000007</v>
      </c>
      <c r="BY79" s="1301"/>
      <c r="BZ79" s="1301"/>
      <c r="CA79" s="1301"/>
      <c r="CB79" s="1301"/>
      <c r="CC79" s="1301"/>
      <c r="CD79" s="1301"/>
      <c r="CE79" s="1301"/>
      <c r="CF79" s="1301">
        <v>9.1999999999999993</v>
      </c>
      <c r="CG79" s="1301"/>
      <c r="CH79" s="1301"/>
      <c r="CI79" s="1301"/>
      <c r="CJ79" s="1301"/>
      <c r="CK79" s="1301"/>
      <c r="CL79" s="1301"/>
      <c r="CM79" s="1301"/>
      <c r="CN79" s="1301">
        <v>9.1</v>
      </c>
      <c r="CO79" s="1301"/>
      <c r="CP79" s="1301"/>
      <c r="CQ79" s="1301"/>
      <c r="CR79" s="1301"/>
      <c r="CS79" s="1301"/>
      <c r="CT79" s="1301"/>
      <c r="CU79" s="1301"/>
      <c r="CV79" s="1301">
        <v>9.1</v>
      </c>
      <c r="CW79" s="1301"/>
      <c r="CX79" s="1301"/>
      <c r="CY79" s="1301"/>
      <c r="CZ79" s="1301"/>
      <c r="DA79" s="1301"/>
      <c r="DB79" s="1301"/>
      <c r="DC79" s="1301"/>
    </row>
    <row r="80" spans="2:107" x14ac:dyDescent="0.15">
      <c r="B80" s="1270"/>
      <c r="G80" s="1289"/>
      <c r="H80" s="1289"/>
      <c r="I80" s="1303"/>
      <c r="J80" s="1303"/>
      <c r="K80" s="1319"/>
      <c r="L80" s="1319"/>
      <c r="M80" s="1319"/>
      <c r="N80" s="1319"/>
      <c r="AN80" s="1295"/>
      <c r="AO80" s="1295"/>
      <c r="AP80" s="1295"/>
      <c r="AQ80" s="1295"/>
      <c r="AR80" s="1295"/>
      <c r="AS80" s="1295"/>
      <c r="AT80" s="1295"/>
      <c r="AU80" s="1295"/>
      <c r="AV80" s="1295"/>
      <c r="AW80" s="1295"/>
      <c r="AX80" s="1295"/>
      <c r="AY80" s="1295"/>
      <c r="AZ80" s="1295"/>
      <c r="BA80" s="1295"/>
      <c r="BB80" s="1299"/>
      <c r="BC80" s="1299"/>
      <c r="BD80" s="1299"/>
      <c r="BE80" s="1299"/>
      <c r="BF80" s="1299"/>
      <c r="BG80" s="1299"/>
      <c r="BH80" s="1299"/>
      <c r="BI80" s="1299"/>
      <c r="BJ80" s="1299"/>
      <c r="BK80" s="1299"/>
      <c r="BL80" s="1299"/>
      <c r="BM80" s="1299"/>
      <c r="BN80" s="1299"/>
      <c r="BO80" s="1299"/>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x14ac:dyDescent="0.15">
      <c r="B81" s="1270"/>
    </row>
    <row r="82" spans="2:109" ht="17.25" x14ac:dyDescent="0.15">
      <c r="B82" s="1270"/>
      <c r="K82" s="1320"/>
      <c r="L82" s="1320"/>
      <c r="M82" s="1320"/>
      <c r="N82" s="1320"/>
      <c r="AQ82" s="1320"/>
      <c r="AR82" s="1320"/>
      <c r="AS82" s="1320"/>
      <c r="AT82" s="1320"/>
      <c r="BC82" s="1320"/>
      <c r="BD82" s="1320"/>
      <c r="BE82" s="1320"/>
      <c r="BF82" s="1320"/>
      <c r="BO82" s="1320"/>
      <c r="BP82" s="1320"/>
      <c r="BQ82" s="1320"/>
      <c r="BR82" s="1320"/>
      <c r="CA82" s="1320"/>
      <c r="CB82" s="1320"/>
      <c r="CC82" s="1320"/>
      <c r="CD82" s="1320"/>
      <c r="CM82" s="1320"/>
      <c r="CN82" s="1320"/>
      <c r="CO82" s="1320"/>
      <c r="CP82" s="1320"/>
      <c r="CY82" s="1320"/>
      <c r="CZ82" s="1320"/>
      <c r="DA82" s="1320"/>
      <c r="DB82" s="1320"/>
      <c r="DC82" s="1320"/>
    </row>
    <row r="83" spans="2:109" x14ac:dyDescent="0.15">
      <c r="B83" s="1272"/>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4"/>
    </row>
    <row r="84" spans="2:109" x14ac:dyDescent="0.15">
      <c r="DD84" s="1263"/>
      <c r="DE84" s="1263"/>
    </row>
    <row r="85" spans="2:109" x14ac:dyDescent="0.15">
      <c r="DD85" s="1263"/>
      <c r="DE85" s="1263"/>
    </row>
    <row r="86" spans="2:109" hidden="1" x14ac:dyDescent="0.15">
      <c r="DD86" s="1263"/>
      <c r="DE86" s="1263"/>
    </row>
    <row r="87" spans="2:109" hidden="1" x14ac:dyDescent="0.15">
      <c r="K87" s="1321"/>
      <c r="AQ87" s="1321"/>
      <c r="BC87" s="1321"/>
      <c r="BO87" s="1321"/>
      <c r="CA87" s="1321"/>
      <c r="CM87" s="1321"/>
      <c r="CY87" s="1321"/>
      <c r="DD87" s="1263"/>
      <c r="DE87" s="1263"/>
    </row>
    <row r="88" spans="2:109" hidden="1" x14ac:dyDescent="0.15">
      <c r="DD88" s="1263"/>
      <c r="DE88" s="1263"/>
    </row>
    <row r="89" spans="2:109" hidden="1" x14ac:dyDescent="0.15">
      <c r="DD89" s="1263"/>
      <c r="DE89" s="1263"/>
    </row>
    <row r="90" spans="2:109" hidden="1" x14ac:dyDescent="0.15">
      <c r="DD90" s="1263"/>
      <c r="DE90" s="1263"/>
    </row>
    <row r="91" spans="2:109" hidden="1" x14ac:dyDescent="0.15">
      <c r="DD91" s="1263"/>
      <c r="DE91" s="1263"/>
    </row>
    <row r="92" spans="2:109" ht="13.5" hidden="1" customHeight="1" x14ac:dyDescent="0.15">
      <c r="DD92" s="1263"/>
      <c r="DE92" s="1263"/>
    </row>
    <row r="93" spans="2:109" ht="13.5" hidden="1" customHeight="1" x14ac:dyDescent="0.15">
      <c r="DD93" s="1263"/>
      <c r="DE93" s="1263"/>
    </row>
    <row r="94" spans="2:109" ht="13.5" hidden="1" customHeight="1" x14ac:dyDescent="0.15">
      <c r="DD94" s="1263"/>
      <c r="DE94" s="1263"/>
    </row>
    <row r="95" spans="2:109" ht="13.5" hidden="1" customHeight="1" x14ac:dyDescent="0.15">
      <c r="DD95" s="1263"/>
      <c r="DE95" s="1263"/>
    </row>
    <row r="96" spans="2:109" ht="13.5" hidden="1" customHeight="1" x14ac:dyDescent="0.15">
      <c r="DD96" s="1263"/>
      <c r="DE96" s="1263"/>
    </row>
    <row r="97" spans="108:109" ht="13.5" hidden="1" customHeight="1" x14ac:dyDescent="0.15">
      <c r="DD97" s="1263"/>
      <c r="DE97" s="1263"/>
    </row>
    <row r="98" spans="108:109" ht="13.5" hidden="1" customHeight="1" x14ac:dyDescent="0.15">
      <c r="DD98" s="1263"/>
      <c r="DE98" s="1263"/>
    </row>
    <row r="99" spans="108:109" ht="13.5" hidden="1" customHeight="1" x14ac:dyDescent="0.15">
      <c r="DD99" s="1263"/>
      <c r="DE99" s="1263"/>
    </row>
    <row r="100" spans="108:109" ht="13.5" hidden="1" customHeight="1" x14ac:dyDescent="0.15">
      <c r="DD100" s="1263"/>
      <c r="DE100" s="1263"/>
    </row>
    <row r="101" spans="108:109" ht="13.5" hidden="1" customHeight="1" x14ac:dyDescent="0.15">
      <c r="DD101" s="1263"/>
      <c r="DE101" s="1263"/>
    </row>
    <row r="102" spans="108:109" ht="13.5" hidden="1" customHeight="1" x14ac:dyDescent="0.15">
      <c r="DD102" s="1263"/>
      <c r="DE102" s="1263"/>
    </row>
    <row r="103" spans="108:109" ht="13.5" hidden="1" customHeight="1" x14ac:dyDescent="0.15">
      <c r="DD103" s="1263"/>
      <c r="DE103" s="1263"/>
    </row>
    <row r="104" spans="108:109" ht="13.5" hidden="1" customHeight="1" x14ac:dyDescent="0.15">
      <c r="DD104" s="1263"/>
      <c r="DE104" s="1263"/>
    </row>
    <row r="105" spans="108:109" ht="13.5" hidden="1" customHeight="1" x14ac:dyDescent="0.15">
      <c r="DD105" s="1263"/>
      <c r="DE105" s="1263"/>
    </row>
    <row r="106" spans="108:109" ht="13.5" hidden="1" customHeight="1" x14ac:dyDescent="0.15">
      <c r="DD106" s="1263"/>
      <c r="DE106" s="1263"/>
    </row>
    <row r="107" spans="108:109" ht="13.5" hidden="1" customHeight="1" x14ac:dyDescent="0.15">
      <c r="DD107" s="1263"/>
      <c r="DE107" s="1263"/>
    </row>
    <row r="108" spans="108:109" ht="13.5" hidden="1" customHeight="1" x14ac:dyDescent="0.15">
      <c r="DD108" s="1263"/>
      <c r="DE108" s="1263"/>
    </row>
    <row r="109" spans="108:109" ht="13.5" hidden="1" customHeight="1" x14ac:dyDescent="0.15">
      <c r="DD109" s="1263"/>
      <c r="DE109" s="1263"/>
    </row>
    <row r="110" spans="108:109" ht="13.5" hidden="1" customHeight="1" x14ac:dyDescent="0.15">
      <c r="DD110" s="1263"/>
      <c r="DE110" s="1263"/>
    </row>
    <row r="111" spans="108:109" ht="13.5" hidden="1" customHeight="1" x14ac:dyDescent="0.15">
      <c r="DD111" s="1263"/>
      <c r="DE111" s="1263"/>
    </row>
    <row r="112" spans="108:109" ht="13.5" hidden="1" customHeight="1" x14ac:dyDescent="0.15">
      <c r="DD112" s="1263"/>
      <c r="DE112" s="1263"/>
    </row>
    <row r="113" spans="108:109" ht="13.5" hidden="1" customHeight="1" x14ac:dyDescent="0.15">
      <c r="DD113" s="1263"/>
      <c r="DE113" s="1263"/>
    </row>
    <row r="114" spans="108:109" ht="13.5" hidden="1" customHeight="1" x14ac:dyDescent="0.15">
      <c r="DD114" s="1263"/>
      <c r="DE114" s="1263"/>
    </row>
    <row r="115" spans="108:109" ht="13.5" hidden="1" customHeight="1" x14ac:dyDescent="0.15">
      <c r="DD115" s="1263"/>
      <c r="DE115" s="1263"/>
    </row>
    <row r="116" spans="108:109" ht="13.5" hidden="1" customHeight="1" x14ac:dyDescent="0.15">
      <c r="DD116" s="1263"/>
      <c r="DE116" s="1263"/>
    </row>
    <row r="117" spans="108:109" ht="13.5" hidden="1" customHeight="1" x14ac:dyDescent="0.15">
      <c r="DD117" s="1263"/>
      <c r="DE117" s="1263"/>
    </row>
    <row r="118" spans="108:109" ht="13.5" hidden="1" customHeight="1" x14ac:dyDescent="0.15">
      <c r="DD118" s="1263"/>
      <c r="DE118" s="1263"/>
    </row>
    <row r="119" spans="108:109" ht="13.5" hidden="1" customHeight="1" x14ac:dyDescent="0.15">
      <c r="DD119" s="1263"/>
      <c r="DE119" s="1263"/>
    </row>
    <row r="120" spans="108:109" ht="13.5" hidden="1" customHeight="1" x14ac:dyDescent="0.15">
      <c r="DD120" s="1263"/>
      <c r="DE120" s="1263"/>
    </row>
    <row r="121" spans="108:109" ht="13.5" hidden="1" customHeight="1" x14ac:dyDescent="0.15">
      <c r="DD121" s="1263"/>
      <c r="DE121" s="1263"/>
    </row>
    <row r="122" spans="108:109" ht="13.5" hidden="1" customHeight="1" x14ac:dyDescent="0.15">
      <c r="DD122" s="1263"/>
      <c r="DE122" s="1263"/>
    </row>
    <row r="123" spans="108:109" ht="13.5" hidden="1" customHeight="1" x14ac:dyDescent="0.15">
      <c r="DD123" s="1263"/>
      <c r="DE123" s="1263"/>
    </row>
    <row r="124" spans="108:109" ht="13.5" hidden="1" customHeight="1" x14ac:dyDescent="0.15">
      <c r="DD124" s="1263"/>
      <c r="DE124" s="1263"/>
    </row>
    <row r="125" spans="108:109" ht="13.5" hidden="1" customHeight="1" x14ac:dyDescent="0.15">
      <c r="DD125" s="1263"/>
      <c r="DE125" s="1263"/>
    </row>
    <row r="126" spans="108:109" ht="13.5" hidden="1" customHeight="1" x14ac:dyDescent="0.15">
      <c r="DD126" s="1263"/>
      <c r="DE126" s="1263"/>
    </row>
    <row r="127" spans="108:109" ht="13.5" hidden="1" customHeight="1" x14ac:dyDescent="0.15">
      <c r="DD127" s="1263"/>
      <c r="DE127" s="1263"/>
    </row>
    <row r="128" spans="108:109" ht="13.5" hidden="1" customHeight="1" x14ac:dyDescent="0.15">
      <c r="DD128" s="1263"/>
      <c r="DE128" s="1263"/>
    </row>
    <row r="129" spans="108:109" ht="13.5" hidden="1" customHeight="1" x14ac:dyDescent="0.15">
      <c r="DD129" s="1263"/>
      <c r="DE129" s="1263"/>
    </row>
    <row r="130" spans="108:109" ht="13.5" hidden="1" customHeight="1" x14ac:dyDescent="0.15">
      <c r="DD130" s="1263"/>
      <c r="DE130" s="1263"/>
    </row>
    <row r="131" spans="108:109" ht="13.5" hidden="1" customHeight="1" x14ac:dyDescent="0.15">
      <c r="DD131" s="1263"/>
      <c r="DE131" s="1263"/>
    </row>
    <row r="132" spans="108:109" ht="13.5" hidden="1" customHeight="1" x14ac:dyDescent="0.15">
      <c r="DD132" s="1263"/>
      <c r="DE132" s="1263"/>
    </row>
    <row r="133" spans="108:109" ht="13.5" hidden="1" customHeight="1" x14ac:dyDescent="0.15">
      <c r="DD133" s="1263"/>
      <c r="DE133" s="1263"/>
    </row>
    <row r="134" spans="108:109" ht="13.5" hidden="1" customHeight="1" x14ac:dyDescent="0.15">
      <c r="DD134" s="1263"/>
      <c r="DE134" s="1263"/>
    </row>
    <row r="135" spans="108:109" ht="13.5" hidden="1" customHeight="1" x14ac:dyDescent="0.15">
      <c r="DD135" s="1263"/>
      <c r="DE135" s="1263"/>
    </row>
    <row r="136" spans="108:109" ht="13.5" hidden="1" customHeight="1" x14ac:dyDescent="0.15">
      <c r="DD136" s="1263"/>
      <c r="DE136" s="1263"/>
    </row>
    <row r="137" spans="108:109" ht="13.5" hidden="1" customHeight="1" x14ac:dyDescent="0.15">
      <c r="DD137" s="1263"/>
      <c r="DE137" s="1263"/>
    </row>
    <row r="138" spans="108:109" ht="13.5" hidden="1" customHeight="1" x14ac:dyDescent="0.15">
      <c r="DD138" s="1263"/>
      <c r="DE138" s="1263"/>
    </row>
    <row r="139" spans="108:109" ht="13.5" hidden="1" customHeight="1" x14ac:dyDescent="0.15">
      <c r="DD139" s="1263"/>
      <c r="DE139" s="1263"/>
    </row>
    <row r="140" spans="108:109" ht="13.5" hidden="1" customHeight="1" x14ac:dyDescent="0.15">
      <c r="DD140" s="1263"/>
      <c r="DE140" s="1263"/>
    </row>
    <row r="141" spans="108:109" ht="13.5" hidden="1" customHeight="1" x14ac:dyDescent="0.15">
      <c r="DD141" s="1263"/>
      <c r="DE141" s="1263"/>
    </row>
    <row r="142" spans="108:109" ht="13.5" hidden="1" customHeight="1" x14ac:dyDescent="0.15">
      <c r="DD142" s="1263"/>
      <c r="DE142" s="1263"/>
    </row>
    <row r="143" spans="108:109" ht="13.5" hidden="1" customHeight="1" x14ac:dyDescent="0.15">
      <c r="DD143" s="1263"/>
      <c r="DE143" s="1263"/>
    </row>
    <row r="144" spans="108:109" ht="13.5" hidden="1" customHeight="1" x14ac:dyDescent="0.15">
      <c r="DD144" s="1263"/>
      <c r="DE144" s="1263"/>
    </row>
    <row r="145" spans="108:109" ht="13.5" hidden="1" customHeight="1" x14ac:dyDescent="0.15">
      <c r="DD145" s="1263"/>
      <c r="DE145" s="1263"/>
    </row>
    <row r="146" spans="108:109" ht="13.5" hidden="1" customHeight="1" x14ac:dyDescent="0.15">
      <c r="DD146" s="1263"/>
      <c r="DE146" s="1263"/>
    </row>
    <row r="147" spans="108:109" ht="13.5" hidden="1" customHeight="1" x14ac:dyDescent="0.15">
      <c r="DD147" s="1263"/>
      <c r="DE147" s="1263"/>
    </row>
    <row r="148" spans="108:109" ht="13.5" hidden="1" customHeight="1" x14ac:dyDescent="0.15">
      <c r="DD148" s="1263"/>
      <c r="DE148" s="1263"/>
    </row>
    <row r="149" spans="108:109" ht="13.5" hidden="1" customHeight="1" x14ac:dyDescent="0.15">
      <c r="DD149" s="1263"/>
      <c r="DE149" s="1263"/>
    </row>
    <row r="150" spans="108:109" ht="13.5" hidden="1" customHeight="1" x14ac:dyDescent="0.15">
      <c r="DD150" s="1263"/>
      <c r="DE150" s="1263"/>
    </row>
    <row r="151" spans="108:109" ht="13.5" hidden="1" customHeight="1" x14ac:dyDescent="0.15">
      <c r="DD151" s="1263"/>
      <c r="DE151" s="1263"/>
    </row>
    <row r="152" spans="108:109" ht="13.5" hidden="1" customHeight="1" x14ac:dyDescent="0.15">
      <c r="DD152" s="1263"/>
      <c r="DE152" s="1263"/>
    </row>
    <row r="153" spans="108:109" ht="13.5" hidden="1" customHeight="1" x14ac:dyDescent="0.15">
      <c r="DD153" s="1263"/>
      <c r="DE153" s="1263"/>
    </row>
    <row r="154" spans="108:109" ht="13.5" hidden="1" customHeight="1" x14ac:dyDescent="0.15">
      <c r="DD154" s="1263"/>
      <c r="DE154" s="1263"/>
    </row>
    <row r="155" spans="108:109" ht="13.5" hidden="1" customHeight="1" x14ac:dyDescent="0.15">
      <c r="DD155" s="1263"/>
      <c r="DE155" s="1263"/>
    </row>
    <row r="156" spans="108:109" ht="13.5" hidden="1" customHeight="1" x14ac:dyDescent="0.15">
      <c r="DD156" s="1263"/>
      <c r="DE156" s="1263"/>
    </row>
    <row r="157" spans="108:109" ht="13.5" hidden="1" customHeight="1" x14ac:dyDescent="0.15">
      <c r="DD157" s="1263"/>
      <c r="DE157" s="1263"/>
    </row>
    <row r="158" spans="108:109" ht="13.5" hidden="1" customHeight="1" x14ac:dyDescent="0.15">
      <c r="DD158" s="1263"/>
      <c r="DE158" s="1263"/>
    </row>
    <row r="159" spans="108:109" ht="13.5" hidden="1" customHeight="1" x14ac:dyDescent="0.15">
      <c r="DD159" s="1263"/>
      <c r="DE159" s="1263"/>
    </row>
    <row r="160" spans="108:109" ht="13.5" hidden="1" customHeight="1" x14ac:dyDescent="0.15">
      <c r="DD160" s="1263"/>
      <c r="DE160" s="126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NQrcliY+8i+Er6BAtdEZkJGlmRTDrOPBo+sqw4VjsiUyBcd4Rb4K4hlxBFDGuolZ6Xj/ZMO0mprkSx3zVbgcg==" saltValue="8/+HGZG5Foia9PKyIejr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DlZ8/qAvUjzRD9RPeWR1OQmKpRGYgbQJvhPMfqBJcq1JE+jI3W56pHGEGCyFPJc3kXkJ7HRteZFX8IsPclWGQ==" saltValue="R9j6Hl4BYd18X8jLca/Ir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7mu22uzRwegh1acK6J9FYQYt8UTXDvaGS1jS2WkEtMhmXfYPCt6Q0NEehZx6b5ReR83evRnIBAkYjeSC/5FZQ==" saltValue="Xj9Mz1bxYD8xKdJvUFP7j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554</v>
      </c>
      <c r="G2" s="151"/>
      <c r="H2" s="152"/>
    </row>
    <row r="3" spans="1:8" x14ac:dyDescent="0.15">
      <c r="A3" s="148" t="s">
        <v>547</v>
      </c>
      <c r="B3" s="153"/>
      <c r="C3" s="154"/>
      <c r="D3" s="155">
        <v>99900</v>
      </c>
      <c r="E3" s="156"/>
      <c r="F3" s="157">
        <v>85205</v>
      </c>
      <c r="G3" s="158"/>
      <c r="H3" s="159"/>
    </row>
    <row r="4" spans="1:8" x14ac:dyDescent="0.15">
      <c r="A4" s="160"/>
      <c r="B4" s="161"/>
      <c r="C4" s="162"/>
      <c r="D4" s="163">
        <v>38435</v>
      </c>
      <c r="E4" s="164"/>
      <c r="F4" s="165">
        <v>38847</v>
      </c>
      <c r="G4" s="166"/>
      <c r="H4" s="167"/>
    </row>
    <row r="5" spans="1:8" x14ac:dyDescent="0.15">
      <c r="A5" s="148" t="s">
        <v>549</v>
      </c>
      <c r="B5" s="153"/>
      <c r="C5" s="154"/>
      <c r="D5" s="155">
        <v>50870</v>
      </c>
      <c r="E5" s="156"/>
      <c r="F5" s="157">
        <v>106092</v>
      </c>
      <c r="G5" s="158"/>
      <c r="H5" s="159"/>
    </row>
    <row r="6" spans="1:8" x14ac:dyDescent="0.15">
      <c r="A6" s="160"/>
      <c r="B6" s="161"/>
      <c r="C6" s="162"/>
      <c r="D6" s="163">
        <v>28351</v>
      </c>
      <c r="E6" s="164"/>
      <c r="F6" s="165">
        <v>44299</v>
      </c>
      <c r="G6" s="166"/>
      <c r="H6" s="167"/>
    </row>
    <row r="7" spans="1:8" x14ac:dyDescent="0.15">
      <c r="A7" s="148" t="s">
        <v>550</v>
      </c>
      <c r="B7" s="153"/>
      <c r="C7" s="154"/>
      <c r="D7" s="155">
        <v>45628</v>
      </c>
      <c r="E7" s="156"/>
      <c r="F7" s="157">
        <v>78903</v>
      </c>
      <c r="G7" s="158"/>
      <c r="H7" s="159"/>
    </row>
    <row r="8" spans="1:8" x14ac:dyDescent="0.15">
      <c r="A8" s="160"/>
      <c r="B8" s="161"/>
      <c r="C8" s="162"/>
      <c r="D8" s="163">
        <v>24869</v>
      </c>
      <c r="E8" s="164"/>
      <c r="F8" s="165">
        <v>49201</v>
      </c>
      <c r="G8" s="166"/>
      <c r="H8" s="167"/>
    </row>
    <row r="9" spans="1:8" x14ac:dyDescent="0.15">
      <c r="A9" s="148" t="s">
        <v>551</v>
      </c>
      <c r="B9" s="153"/>
      <c r="C9" s="154"/>
      <c r="D9" s="155">
        <v>42250</v>
      </c>
      <c r="E9" s="156"/>
      <c r="F9" s="157">
        <v>82993</v>
      </c>
      <c r="G9" s="158"/>
      <c r="H9" s="159"/>
    </row>
    <row r="10" spans="1:8" x14ac:dyDescent="0.15">
      <c r="A10" s="160"/>
      <c r="B10" s="161"/>
      <c r="C10" s="162"/>
      <c r="D10" s="163">
        <v>18533</v>
      </c>
      <c r="E10" s="164"/>
      <c r="F10" s="165">
        <v>46787</v>
      </c>
      <c r="G10" s="166"/>
      <c r="H10" s="167"/>
    </row>
    <row r="11" spans="1:8" x14ac:dyDescent="0.15">
      <c r="A11" s="148" t="s">
        <v>552</v>
      </c>
      <c r="B11" s="153"/>
      <c r="C11" s="154"/>
      <c r="D11" s="155">
        <v>52497</v>
      </c>
      <c r="E11" s="156"/>
      <c r="F11" s="157">
        <v>108252</v>
      </c>
      <c r="G11" s="158"/>
      <c r="H11" s="159"/>
    </row>
    <row r="12" spans="1:8" x14ac:dyDescent="0.15">
      <c r="A12" s="160"/>
      <c r="B12" s="161"/>
      <c r="C12" s="168"/>
      <c r="D12" s="163">
        <v>37638</v>
      </c>
      <c r="E12" s="164"/>
      <c r="F12" s="165">
        <v>50321</v>
      </c>
      <c r="G12" s="166"/>
      <c r="H12" s="167"/>
    </row>
    <row r="13" spans="1:8" x14ac:dyDescent="0.15">
      <c r="A13" s="148"/>
      <c r="B13" s="153"/>
      <c r="C13" s="169"/>
      <c r="D13" s="170">
        <v>58229</v>
      </c>
      <c r="E13" s="171"/>
      <c r="F13" s="172">
        <v>92289</v>
      </c>
      <c r="G13" s="173"/>
      <c r="H13" s="159"/>
    </row>
    <row r="14" spans="1:8" x14ac:dyDescent="0.15">
      <c r="A14" s="160"/>
      <c r="B14" s="161"/>
      <c r="C14" s="162"/>
      <c r="D14" s="163">
        <v>29565</v>
      </c>
      <c r="E14" s="164"/>
      <c r="F14" s="165">
        <v>45891</v>
      </c>
      <c r="G14" s="166"/>
      <c r="H14" s="167"/>
    </row>
    <row r="17" spans="1:11" x14ac:dyDescent="0.15">
      <c r="A17" s="144" t="s">
        <v>53</v>
      </c>
    </row>
    <row r="18" spans="1:11" x14ac:dyDescent="0.15">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15">
      <c r="A19" s="174" t="s">
        <v>54</v>
      </c>
      <c r="B19" s="174">
        <f>ROUND(VALUE(SUBSTITUTE(実質収支比率等に係る経年分析!F$48,"▲","-")),2)</f>
        <v>2.83</v>
      </c>
      <c r="C19" s="174">
        <f>ROUND(VALUE(SUBSTITUTE(実質収支比率等に係る経年分析!G$48,"▲","-")),2)</f>
        <v>3.08</v>
      </c>
      <c r="D19" s="174">
        <f>ROUND(VALUE(SUBSTITUTE(実質収支比率等に係る経年分析!H$48,"▲","-")),2)</f>
        <v>2.14</v>
      </c>
      <c r="E19" s="174">
        <f>ROUND(VALUE(SUBSTITUTE(実質収支比率等に係る経年分析!I$48,"▲","-")),2)</f>
        <v>2.1800000000000002</v>
      </c>
      <c r="F19" s="174">
        <f>ROUND(VALUE(SUBSTITUTE(実質収支比率等に係る経年分析!J$48,"▲","-")),2)</f>
        <v>1.95</v>
      </c>
    </row>
    <row r="20" spans="1:11" x14ac:dyDescent="0.15">
      <c r="A20" s="174" t="s">
        <v>55</v>
      </c>
      <c r="B20" s="174">
        <f>ROUND(VALUE(SUBSTITUTE(実質収支比率等に係る経年分析!F$47,"▲","-")),2)</f>
        <v>16.510000000000002</v>
      </c>
      <c r="C20" s="174">
        <f>ROUND(VALUE(SUBSTITUTE(実質収支比率等に係る経年分析!G$47,"▲","-")),2)</f>
        <v>16.25</v>
      </c>
      <c r="D20" s="174">
        <f>ROUND(VALUE(SUBSTITUTE(実質収支比率等に係る経年分析!H$47,"▲","-")),2)</f>
        <v>16.29</v>
      </c>
      <c r="E20" s="174">
        <f>ROUND(VALUE(SUBSTITUTE(実質収支比率等に係る経年分析!I$47,"▲","-")),2)</f>
        <v>16.39</v>
      </c>
      <c r="F20" s="174">
        <f>ROUND(VALUE(SUBSTITUTE(実質収支比率等に係る経年分析!J$47,"▲","-")),2)</f>
        <v>16.38</v>
      </c>
    </row>
    <row r="21" spans="1:11" x14ac:dyDescent="0.15">
      <c r="A21" s="174" t="s">
        <v>56</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-0.9</v>
      </c>
      <c r="E21" s="174">
        <f>IF(ISNUMBER(VALUE(SUBSTITUTE(実質収支比率等に係る経年分析!I$49,"▲","-"))),ROUND(VALUE(SUBSTITUTE(実質収支比率等に係る経年分析!I$49,"▲","-")),2),NA())</f>
        <v>7.0000000000000007E-2</v>
      </c>
      <c r="F21" s="174">
        <f>IF(ISNUMBER(VALUE(SUBSTITUTE(実質収支比率等に係る経年分析!J$49,"▲","-"))),ROUND(VALUE(SUBSTITUTE(実質収支比率等に係る経年分析!J$49,"▲","-")),2),NA())</f>
        <v>-0.18</v>
      </c>
    </row>
    <row r="24" spans="1:11" x14ac:dyDescent="0.15">
      <c r="A24" s="144" t="s">
        <v>57</v>
      </c>
    </row>
    <row r="25" spans="1:11" x14ac:dyDescent="0.15">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1.94</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2.14</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v>
      </c>
    </row>
    <row r="39" spans="1:16" x14ac:dyDescent="0.15">
      <c r="A39" s="144" t="s">
        <v>60</v>
      </c>
    </row>
    <row r="40" spans="1:16" x14ac:dyDescent="0.15">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488</v>
      </c>
      <c r="E42" s="176"/>
      <c r="F42" s="176"/>
      <c r="G42" s="176">
        <f>'実質公債費比率（分子）の構造'!L$52</f>
        <v>476</v>
      </c>
      <c r="H42" s="176"/>
      <c r="I42" s="176"/>
      <c r="J42" s="176">
        <f>'実質公債費比率（分子）の構造'!M$52</f>
        <v>486</v>
      </c>
      <c r="K42" s="176"/>
      <c r="L42" s="176"/>
      <c r="M42" s="176">
        <f>'実質公債費比率（分子）の構造'!N$52</f>
        <v>501</v>
      </c>
      <c r="N42" s="176"/>
      <c r="O42" s="176"/>
      <c r="P42" s="176">
        <f>'実質公債費比率（分子）の構造'!O$52</f>
        <v>501</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35</v>
      </c>
      <c r="C45" s="176"/>
      <c r="D45" s="176"/>
      <c r="E45" s="176">
        <f>'実質公債費比率（分子）の構造'!L$49</f>
        <v>35</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67</v>
      </c>
      <c r="B46" s="176">
        <f>'実質公債費比率（分子）の構造'!K$48</f>
        <v>142</v>
      </c>
      <c r="C46" s="176"/>
      <c r="D46" s="176"/>
      <c r="E46" s="176">
        <f>'実質公債費比率（分子）の構造'!L$48</f>
        <v>148</v>
      </c>
      <c r="F46" s="176"/>
      <c r="G46" s="176"/>
      <c r="H46" s="176">
        <f>'実質公債費比率（分子）の構造'!M$48</f>
        <v>149</v>
      </c>
      <c r="I46" s="176"/>
      <c r="J46" s="176"/>
      <c r="K46" s="176">
        <f>'実質公債費比率（分子）の構造'!N$48</f>
        <v>173</v>
      </c>
      <c r="L46" s="176"/>
      <c r="M46" s="176"/>
      <c r="N46" s="176">
        <f>'実質公債費比率（分子）の構造'!O$48</f>
        <v>182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709</v>
      </c>
      <c r="C49" s="176"/>
      <c r="D49" s="176"/>
      <c r="E49" s="176">
        <f>'実質公債費比率（分子）の構造'!L$45</f>
        <v>688</v>
      </c>
      <c r="F49" s="176"/>
      <c r="G49" s="176"/>
      <c r="H49" s="176">
        <f>'実質公債費比率（分子）の構造'!M$45</f>
        <v>677</v>
      </c>
      <c r="I49" s="176"/>
      <c r="J49" s="176"/>
      <c r="K49" s="176">
        <f>'実質公債費比率（分子）の構造'!N$45</f>
        <v>662</v>
      </c>
      <c r="L49" s="176"/>
      <c r="M49" s="176"/>
      <c r="N49" s="176">
        <f>'実質公債費比率（分子）の構造'!O$45</f>
        <v>648</v>
      </c>
      <c r="O49" s="176"/>
      <c r="P49" s="176"/>
    </row>
    <row r="50" spans="1:16" x14ac:dyDescent="0.15">
      <c r="A50" s="176" t="s">
        <v>71</v>
      </c>
      <c r="B50" s="176" t="e">
        <f>NA()</f>
        <v>#N/A</v>
      </c>
      <c r="C50" s="176">
        <f>IF(ISNUMBER('実質公債費比率（分子）の構造'!K$53),'実質公債費比率（分子）の構造'!K$53,NA())</f>
        <v>398</v>
      </c>
      <c r="D50" s="176" t="e">
        <f>NA()</f>
        <v>#N/A</v>
      </c>
      <c r="E50" s="176" t="e">
        <f>NA()</f>
        <v>#N/A</v>
      </c>
      <c r="F50" s="176">
        <f>IF(ISNUMBER('実質公債費比率（分子）の構造'!L$53),'実質公債費比率（分子）の構造'!L$53,NA())</f>
        <v>395</v>
      </c>
      <c r="G50" s="176" t="e">
        <f>NA()</f>
        <v>#N/A</v>
      </c>
      <c r="H50" s="176" t="e">
        <f>NA()</f>
        <v>#N/A</v>
      </c>
      <c r="I50" s="176">
        <f>IF(ISNUMBER('実質公債費比率（分子）の構造'!M$53),'実質公債費比率（分子）の構造'!M$53,NA())</f>
        <v>340</v>
      </c>
      <c r="J50" s="176" t="e">
        <f>NA()</f>
        <v>#N/A</v>
      </c>
      <c r="K50" s="176" t="e">
        <f>NA()</f>
        <v>#N/A</v>
      </c>
      <c r="L50" s="176">
        <f>IF(ISNUMBER('実質公債費比率（分子）の構造'!N$53),'実質公債費比率（分子）の構造'!N$53,NA())</f>
        <v>334</v>
      </c>
      <c r="M50" s="176" t="e">
        <f>NA()</f>
        <v>#N/A</v>
      </c>
      <c r="N50" s="176" t="e">
        <f>NA()</f>
        <v>#N/A</v>
      </c>
      <c r="O50" s="176">
        <f>IF(ISNUMBER('実質公債費比率（分子）の構造'!O$53),'実質公債費比率（分子）の構造'!O$53,NA())</f>
        <v>329</v>
      </c>
      <c r="P50" s="176" t="e">
        <f>NA()</f>
        <v>#N/A</v>
      </c>
    </row>
    <row r="53" spans="1:16" x14ac:dyDescent="0.15">
      <c r="A53" s="144" t="s">
        <v>72</v>
      </c>
    </row>
    <row r="54" spans="1:16" x14ac:dyDescent="0.15">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5066</v>
      </c>
      <c r="E56" s="175"/>
      <c r="F56" s="175"/>
      <c r="G56" s="175">
        <f>'将来負担比率（分子）の構造'!J$52</f>
        <v>4968</v>
      </c>
      <c r="H56" s="175"/>
      <c r="I56" s="175"/>
      <c r="J56" s="175">
        <f>'将来負担比率（分子）の構造'!K$52</f>
        <v>5122</v>
      </c>
      <c r="K56" s="175"/>
      <c r="L56" s="175"/>
      <c r="M56" s="175">
        <f>'将来負担比率（分子）の構造'!L$52</f>
        <v>5384</v>
      </c>
      <c r="N56" s="175"/>
      <c r="O56" s="175"/>
      <c r="P56" s="175">
        <f>'将来負担比率（分子）の構造'!M$52</f>
        <v>5384</v>
      </c>
    </row>
    <row r="57" spans="1:16" x14ac:dyDescent="0.15">
      <c r="A57" s="175" t="s">
        <v>42</v>
      </c>
      <c r="B57" s="175"/>
      <c r="C57" s="175"/>
      <c r="D57" s="175">
        <f>'将来負担比率（分子）の構造'!I$51</f>
        <v>1234</v>
      </c>
      <c r="E57" s="175"/>
      <c r="F57" s="175"/>
      <c r="G57" s="175">
        <f>'将来負担比率（分子）の構造'!J$51</f>
        <v>1222</v>
      </c>
      <c r="H57" s="175"/>
      <c r="I57" s="175"/>
      <c r="J57" s="175">
        <f>'将来負担比率（分子）の構造'!K$51</f>
        <v>1192</v>
      </c>
      <c r="K57" s="175"/>
      <c r="L57" s="175"/>
      <c r="M57" s="175">
        <f>'将来負担比率（分子）の構造'!L$51</f>
        <v>1134</v>
      </c>
      <c r="N57" s="175"/>
      <c r="O57" s="175"/>
      <c r="P57" s="175">
        <f>'将来負担比率（分子）の構造'!M$51</f>
        <v>1072</v>
      </c>
    </row>
    <row r="58" spans="1:16" x14ac:dyDescent="0.15">
      <c r="A58" s="175" t="s">
        <v>41</v>
      </c>
      <c r="B58" s="175"/>
      <c r="C58" s="175"/>
      <c r="D58" s="175">
        <f>'将来負担比率（分子）の構造'!I$50</f>
        <v>3165</v>
      </c>
      <c r="E58" s="175"/>
      <c r="F58" s="175"/>
      <c r="G58" s="175">
        <f>'将来負担比率（分子）の構造'!J$50</f>
        <v>3292</v>
      </c>
      <c r="H58" s="175"/>
      <c r="I58" s="175"/>
      <c r="J58" s="175">
        <f>'将来負担比率（分子）の構造'!K$50</f>
        <v>3385</v>
      </c>
      <c r="K58" s="175"/>
      <c r="L58" s="175"/>
      <c r="M58" s="175">
        <f>'将来負担比率（分子）の構造'!L$50</f>
        <v>3653</v>
      </c>
      <c r="N58" s="175"/>
      <c r="O58" s="175"/>
      <c r="P58" s="175">
        <f>'将来負担比率（分子）の構造'!M$50</f>
        <v>3993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v>
      </c>
      <c r="C61" s="175"/>
      <c r="D61" s="175"/>
      <c r="E61" s="175">
        <f>'将来負担比率（分子）の構造'!J$46</f>
        <v>6</v>
      </c>
      <c r="F61" s="175"/>
      <c r="G61" s="175"/>
      <c r="H61" s="175">
        <f>'将来負担比率（分子）の構造'!K$46</f>
        <v>6</v>
      </c>
      <c r="I61" s="175"/>
      <c r="J61" s="175"/>
      <c r="K61" s="175">
        <f>'将来負担比率（分子）の構造'!L$46</f>
        <v>6</v>
      </c>
      <c r="L61" s="175"/>
      <c r="M61" s="175"/>
      <c r="N61" s="175">
        <f>'将来負担比率（分子）の構造'!M$46</f>
        <v>5</v>
      </c>
      <c r="O61" s="175"/>
      <c r="P61" s="175"/>
    </row>
    <row r="62" spans="1:16" x14ac:dyDescent="0.15">
      <c r="A62" s="175" t="s">
        <v>35</v>
      </c>
      <c r="B62" s="175">
        <f>'将来負担比率（分子）の構造'!I$45</f>
        <v>598</v>
      </c>
      <c r="C62" s="175"/>
      <c r="D62" s="175"/>
      <c r="E62" s="175">
        <f>'将来負担比率（分子）の構造'!J$45</f>
        <v>576</v>
      </c>
      <c r="F62" s="175"/>
      <c r="G62" s="175"/>
      <c r="H62" s="175">
        <f>'将来負担比率（分子）の構造'!K$45</f>
        <v>571</v>
      </c>
      <c r="I62" s="175"/>
      <c r="J62" s="175"/>
      <c r="K62" s="175">
        <f>'将来負担比率（分子）の構造'!L$45</f>
        <v>565</v>
      </c>
      <c r="L62" s="175"/>
      <c r="M62" s="175"/>
      <c r="N62" s="175">
        <f>'将来負担比率（分子）の構造'!M$45</f>
        <v>504</v>
      </c>
      <c r="O62" s="175"/>
      <c r="P62" s="175"/>
    </row>
    <row r="63" spans="1:16" x14ac:dyDescent="0.15">
      <c r="A63" s="175" t="s">
        <v>34</v>
      </c>
      <c r="B63" s="175">
        <f>'将来負担比率（分子）の構造'!I$44</f>
        <v>116</v>
      </c>
      <c r="C63" s="175"/>
      <c r="D63" s="175"/>
      <c r="E63" s="175">
        <f>'将来負担比率（分子）の構造'!J$44</f>
        <v>30</v>
      </c>
      <c r="F63" s="175"/>
      <c r="G63" s="175"/>
      <c r="H63" s="175">
        <f>'将来負担比率（分子）の構造'!K$44</f>
        <v>174</v>
      </c>
      <c r="I63" s="175"/>
      <c r="J63" s="175"/>
      <c r="K63" s="175">
        <f>'将来負担比率（分子）の構造'!L$44</f>
        <v>1522</v>
      </c>
      <c r="L63" s="175"/>
      <c r="M63" s="175"/>
      <c r="N63" s="175">
        <f>'将来負担比率（分子）の構造'!M$44</f>
        <v>1710</v>
      </c>
      <c r="O63" s="175"/>
      <c r="P63" s="175"/>
    </row>
    <row r="64" spans="1:16" x14ac:dyDescent="0.15">
      <c r="A64" s="175" t="s">
        <v>33</v>
      </c>
      <c r="B64" s="175">
        <f>'将来負担比率（分子）の構造'!I$43</f>
        <v>2935</v>
      </c>
      <c r="C64" s="175"/>
      <c r="D64" s="175"/>
      <c r="E64" s="175">
        <f>'将来負担比率（分子）の構造'!J$43</f>
        <v>2683</v>
      </c>
      <c r="F64" s="175"/>
      <c r="G64" s="175"/>
      <c r="H64" s="175">
        <f>'将来負担比率（分子）の構造'!K$43</f>
        <v>2613</v>
      </c>
      <c r="I64" s="175"/>
      <c r="J64" s="175"/>
      <c r="K64" s="175">
        <f>'将来負担比率（分子）の構造'!L$43</f>
        <v>2403</v>
      </c>
      <c r="L64" s="175"/>
      <c r="M64" s="175"/>
      <c r="N64" s="175">
        <f>'将来負担比率（分子）の構造'!M$43</f>
        <v>2644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6546</v>
      </c>
      <c r="C66" s="175"/>
      <c r="D66" s="175"/>
      <c r="E66" s="175">
        <f>'将来負担比率（分子）の構造'!J$41</f>
        <v>6373</v>
      </c>
      <c r="F66" s="175"/>
      <c r="G66" s="175"/>
      <c r="H66" s="175">
        <f>'将来負担比率（分子）の構造'!K$41</f>
        <v>6164</v>
      </c>
      <c r="I66" s="175"/>
      <c r="J66" s="175"/>
      <c r="K66" s="175">
        <f>'将来負担比率（分子）の構造'!L$41</f>
        <v>5998</v>
      </c>
      <c r="L66" s="175"/>
      <c r="M66" s="175"/>
      <c r="N66" s="175">
        <f>'将来負担比率（分子）の構造'!M$41</f>
        <v>5901</v>
      </c>
      <c r="O66" s="175"/>
      <c r="P66" s="175"/>
    </row>
    <row r="67" spans="1:16" x14ac:dyDescent="0.15">
      <c r="A67" s="175" t="s">
        <v>75</v>
      </c>
      <c r="B67" s="175" t="e">
        <f>NA()</f>
        <v>#N/A</v>
      </c>
      <c r="C67" s="175">
        <f>IF(ISNUMBER('将来負担比率（分子）の構造'!I$53), IF('将来負担比率（分子）の構造'!I$53 &lt; 0, 0, '将来負担比率（分子）の構造'!I$53), NA())</f>
        <v>736</v>
      </c>
      <c r="D67" s="175" t="e">
        <f>NA()</f>
        <v>#N/A</v>
      </c>
      <c r="E67" s="175" t="e">
        <f>NA()</f>
        <v>#N/A</v>
      </c>
      <c r="F67" s="175">
        <f>IF(ISNUMBER('将来負担比率（分子）の構造'!J$53), IF('将来負担比率（分子）の構造'!J$53 &lt; 0, 0, '将来負担比率（分子）の構造'!J$53), NA())</f>
        <v>187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323</v>
      </c>
      <c r="M67" s="175" t="e">
        <f>NA()</f>
        <v>#N/A</v>
      </c>
      <c r="N67" s="175" t="e">
        <f>NA()</f>
        <v>#N/A</v>
      </c>
      <c r="O67" s="175">
        <f>IF(ISNUMBER('将来負担比率（分子）の構造'!M$53), IF('将来負担比率（分子）の構造'!M$53 &lt; 0, 0, '将来負担比率（分子）の構造'!M$53), NA())</f>
        <v>316</v>
      </c>
      <c r="P67" s="175" t="e">
        <f>NA()</f>
        <v>#N/A</v>
      </c>
    </row>
    <row r="70" spans="1:16" x14ac:dyDescent="0.15">
      <c r="A70" s="177" t="s">
        <v>76</v>
      </c>
      <c r="B70" s="177"/>
      <c r="C70" s="177"/>
      <c r="D70" s="177"/>
      <c r="E70" s="177"/>
      <c r="F70" s="177"/>
    </row>
    <row r="71" spans="1:16" x14ac:dyDescent="0.15">
      <c r="A71" s="178"/>
      <c r="B71" s="178" t="str">
        <f>基金残高に係る経年分析!F54</f>
        <v>H28</v>
      </c>
      <c r="C71" s="178" t="str">
        <f>基金残高に係る経年分析!G54</f>
        <v>H29</v>
      </c>
      <c r="D71" s="178" t="str">
        <f>基金残高に係る経年分析!H54</f>
        <v>H30</v>
      </c>
    </row>
    <row r="72" spans="1:16" x14ac:dyDescent="0.15">
      <c r="A72" s="178" t="s">
        <v>77</v>
      </c>
      <c r="B72" s="179">
        <f>基金残高に係る経年分析!F55</f>
        <v>586</v>
      </c>
      <c r="C72" s="179">
        <f>基金残高に係る経年分析!G55</f>
        <v>588</v>
      </c>
      <c r="D72" s="179">
        <f>基金残高に係る経年分析!H55</f>
        <v>589</v>
      </c>
    </row>
    <row r="73" spans="1:16" x14ac:dyDescent="0.15">
      <c r="A73" s="178" t="s">
        <v>78</v>
      </c>
      <c r="B73" s="179">
        <f>基金残高に係る経年分析!F56</f>
        <v>317</v>
      </c>
      <c r="C73" s="179">
        <f>基金残高に係る経年分析!G56</f>
        <v>274</v>
      </c>
      <c r="D73" s="179">
        <f>基金残高に係る経年分析!H56</f>
        <v>274</v>
      </c>
    </row>
    <row r="74" spans="1:16" x14ac:dyDescent="0.15">
      <c r="A74" s="178" t="s">
        <v>79</v>
      </c>
      <c r="B74" s="179">
        <f>基金残高に係る経年分析!F57</f>
        <v>1985</v>
      </c>
      <c r="C74" s="179">
        <f>基金残高に係る経年分析!G57</f>
        <v>2295</v>
      </c>
      <c r="D74" s="179">
        <f>基金残高に係る経年分析!H57</f>
        <v>2590</v>
      </c>
    </row>
  </sheetData>
  <sheetProtection algorithmName="SHA-512" hashValue="3iW9YgaZZqrdmHykEO6VolBRjM7MOGHKZAgSdPYLmOVE/bDheuig/mCWy0V8Ls0GlQJECePS6B9n6cxWTHEyvA==" saltValue="Kc/KIXeo6x8tVBNNm6eM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2020-03-04T00:21:48Z</cp:lastPrinted>
  <dcterms:created xsi:type="dcterms:W3CDTF">2020-02-10T06:07:49Z</dcterms:created>
  <dcterms:modified xsi:type="dcterms:W3CDTF">2020-09-10T04:03:33Z</dcterms:modified>
  <cp:category/>
</cp:coreProperties>
</file>