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_企画財政課\03_財政管財班\14_財政状況資料集（公表）\Ｒ２決算\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U36" i="10"/>
  <c r="E36" i="10"/>
  <c r="C36" i="10"/>
  <c r="DG35" i="10"/>
  <c r="CQ35" i="10"/>
  <c r="CO35" i="10"/>
  <c r="BY35" i="10"/>
  <c r="BE35" i="10"/>
  <c r="AO35" i="10"/>
  <c r="AM35" i="10"/>
  <c r="W35" i="10"/>
  <c r="U35" i="10"/>
  <c r="E35" i="10"/>
  <c r="C35" i="10"/>
  <c r="DG34" i="10"/>
  <c r="CQ34" i="10"/>
  <c r="CO34" i="10" s="1"/>
  <c r="BY34" i="10"/>
  <c r="BW34" i="10"/>
  <c r="BW35" i="10" s="1"/>
  <c r="BW36" i="10" s="1"/>
  <c r="BW37" i="10" s="1"/>
  <c r="BW38" i="10" s="1"/>
  <c r="BW39" i="10" s="1"/>
  <c r="BW40" i="10" s="1"/>
  <c r="BW41" i="10" s="1"/>
  <c r="BW42" i="10" s="1"/>
  <c r="BW43" i="10" s="1"/>
  <c r="BG34" i="10"/>
  <c r="BE34" i="10"/>
  <c r="AO34" i="10"/>
  <c r="AM34" i="10"/>
  <c r="W34" i="10"/>
  <c r="U34" i="10"/>
  <c r="E34" i="10"/>
  <c r="C34" i="10"/>
</calcChain>
</file>

<file path=xl/sharedStrings.xml><?xml version="1.0" encoding="utf-8"?>
<sst xmlns="http://schemas.openxmlformats.org/spreadsheetml/2006/main" count="1133" uniqueCount="616">
  <si>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</si>
  <si>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</si>
  <si>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</si>
  <si>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</si>
  <si>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</si>
  <si>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</si>
  <si>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</si>
  <si>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</si>
  <si>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</si>
  <si>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</si>
  <si>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</si>
  <si>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</si>
  <si>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</si>
  <si>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</si>
  <si>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</si>
  <si>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</si>
  <si>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</si>
  <si>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</si>
  <si>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</si>
  <si>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</si>
  <si>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</si>
  <si>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</si>
  <si>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</si>
  <si>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</si>
  <si>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</si>
  <si>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</si>
  <si>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</si>
  <si>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</si>
  <si>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</si>
  <si>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</si>
  <si>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</si>
  <si>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</si>
  <si>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</si>
  <si>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</si>
  <si>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</si>
  <si>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</si>
  <si>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</si>
  <si>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</si>
  <si>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</si>
  <si>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</si>
  <si>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</si>
  <si>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</si>
  <si>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</si>
  <si>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</si>
  <si>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</si>
  <si>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</si>
  <si>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</si>
  <si>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</si>
  <si>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</si>
  <si>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</si>
  <si>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</si>
  <si>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</si>
  <si>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</si>
  <si>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</si>
  <si>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</si>
  <si>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</si>
  <si>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</si>
  <si>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</si>
  <si>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</si>
  <si>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</si>
  <si>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</si>
  <si>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</si>
  <si>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</si>
  <si>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</si>
  <si>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</si>
  <si>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</si>
  <si>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</si>
  <si>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</si>
  <si>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</si>
  <si>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</si>
  <si>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</si>
  <si>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</si>
  <si>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</si>
  <si>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</si>
  <si>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</si>
  <si>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</si>
  <si>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</si>
  <si>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</si>
  <si>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</si>
  <si>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</si>
  <si>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</si>
  <si>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</si>
  <si>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</si>
  <si>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</si>
  <si>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</si>
  <si>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</si>
  <si>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</si>
  <si>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</si>
  <si>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</si>
  <si>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</si>
  <si>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</si>
  <si>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</si>
  <si>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</si>
  <si>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</si>
  <si>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</si>
  <si>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</si>
  <si>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</si>
  <si>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</si>
  <si>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</si>
  <si>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</si>
  <si>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</si>
  <si>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</si>
  <si>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</si>
  <si>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</si>
  <si>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</si>
  <si>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</si>
  <si>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</si>
  <si>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</si>
  <si>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</si>
  <si>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</si>
  <si>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</si>
  <si>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</si>
  <si>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</si>
  <si>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</si>
  <si>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</si>
  <si>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</si>
  <si>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</si>
  <si>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</si>
  <si>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</si>
  <si>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</si>
  <si>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</si>
  <si>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</si>
  <si>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</si>
  <si>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</si>
  <si>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</si>
  <si>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</si>
  <si>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</si>
  <si>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</si>
  <si>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</si>
  <si>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</si>
  <si>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</si>
  <si>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</si>
  <si>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</si>
  <si>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</si>
  <si>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</si>
  <si>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</si>
  <si>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</si>
  <si>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</si>
  <si>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</si>
  <si>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</si>
  <si>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</si>
  <si>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</si>
  <si>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</si>
  <si>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</si>
  <si>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</si>
  <si>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</si>
  <si>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</si>
  <si>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</si>
  <si>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</si>
  <si>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</si>
  <si>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</si>
  <si>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</si>
  <si>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</si>
  <si>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</si>
  <si>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</si>
  <si>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</si>
  <si>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</si>
  <si>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</si>
  <si>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</si>
  <si>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</si>
  <si>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</si>
  <si>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</si>
  <si>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</si>
  <si>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</si>
  <si>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</si>
  <si>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</si>
  <si>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</si>
  <si>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</si>
  <si>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</si>
  <si>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</si>
  <si>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</si>
  <si>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</si>
  <si>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</si>
  <si>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</si>
  <si>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</si>
  <si>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</si>
  <si>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</si>
  <si>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</si>
  <si>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</si>
  <si>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</si>
  <si>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</si>
  <si>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</si>
  <si>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</si>
  <si>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</si>
  <si>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</si>
  <si>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</si>
  <si>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</si>
  <si>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</si>
  <si>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</si>
  <si>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</si>
  <si>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</si>
  <si>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</si>
  <si>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</si>
  <si>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</si>
  <si>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</si>
  <si>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</si>
  <si>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</si>
  <si>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</si>
  <si>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</si>
  <si>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</si>
  <si>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</si>
  <si>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</si>
  <si>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</si>
  <si>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</si>
  <si>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</si>
  <si>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</si>
  <si>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</si>
  <si>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</si>
  <si>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</si>
  <si>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</si>
  <si>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</si>
  <si>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</si>
  <si>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</si>
  <si>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</si>
  <si>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</si>
  <si>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</si>
  <si>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</si>
  <si>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</si>
  <si>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</si>
  <si>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長崎県波佐見町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</si>
  <si>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</si>
  <si>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</si>
  <si>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</si>
  <si>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</si>
  <si>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</si>
  <si>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</si>
  <si>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</si>
  <si>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</si>
  <si>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</si>
  <si>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</si>
  <si>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</si>
  <si>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</si>
  <si>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</si>
  <si>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</si>
  <si>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</si>
  <si>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</si>
  <si>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</si>
  <si>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</si>
  <si>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</si>
  <si>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</si>
  <si>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</si>
  <si>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</si>
  <si>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</si>
  <si>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</si>
  <si>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</si>
  <si>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</si>
  <si>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</si>
  <si>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</si>
  <si>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</si>
  <si>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</si>
  <si>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</si>
  <si>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</si>
  <si>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</si>
  <si>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</si>
  <si>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</si>
  <si>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</si>
  <si>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</si>
  <si>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</si>
  <si>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</si>
  <si>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</si>
  <si>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</si>
  <si>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</si>
  <si>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</si>
  <si>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</si>
  <si>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</si>
  <si>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</si>
  <si>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</si>
  <si>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</si>
  <si>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</si>
  <si>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</si>
  <si>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</si>
  <si>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</si>
  <si>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</si>
  <si>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</si>
  <si>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</si>
  <si>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</si>
  <si>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</si>
  <si>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</si>
  <si>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</si>
  <si>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</si>
  <si>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</si>
  <si>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</si>
  <si>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</si>
  <si>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</si>
  <si>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</si>
  <si>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</si>
  <si>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</si>
  <si>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</si>
  <si>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</si>
  <si>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</si>
  <si>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</si>
  <si>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</si>
  <si>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</si>
  <si>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</si>
  <si>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</si>
  <si>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</si>
  <si>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</si>
  <si>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</si>
  <si>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</si>
  <si>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</si>
  <si>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</si>
  <si>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</si>
  <si>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</si>
  <si>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</si>
  <si>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</si>
  <si>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</si>
  <si>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</si>
  <si>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</si>
  <si>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</si>
  <si>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</si>
  <si>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</si>
  <si>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</si>
  <si>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</si>
  <si>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</si>
  <si>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</si>
  <si>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</si>
  <si>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</si>
  <si>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</si>
  <si>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</si>
  <si>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</si>
  <si>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</si>
  <si>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</si>
  <si>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</si>
  <si>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</si>
  <si>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</si>
  <si>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</si>
  <si>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</si>
  <si>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</si>
  <si>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</si>
  <si>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</si>
  <si>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</si>
  <si>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</si>
  <si>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</si>
  <si>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</si>
  <si>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</si>
  <si>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</si>
  <si>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</si>
  <si>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</si>
  <si>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</si>
  <si>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</si>
  <si>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</si>
  <si>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</si>
  <si>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</si>
  <si>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</si>
  <si>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</si>
  <si>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</si>
  <si>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</si>
  <si>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</si>
  <si>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</si>
  <si>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</si>
  <si>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</si>
  <si>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</si>
  <si>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</si>
  <si>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</si>
  <si>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</si>
  <si>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</si>
  <si>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</si>
  <si>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</si>
  <si>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</si>
  <si>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</si>
  <si>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</si>
  <si>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</si>
  <si>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</si>
  <si>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</si>
  <si>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</si>
  <si>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</si>
  <si>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</si>
  <si>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</si>
  <si>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</si>
  <si>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</si>
  <si>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</si>
  <si>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</si>
  <si>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</si>
  <si>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</si>
  <si>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</si>
  <si>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</si>
  <si>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長崎県波佐見町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</si>
  <si>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</si>
  <si>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</si>
  <si>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</si>
  <si>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</si>
  <si>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</si>
  <si>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</si>
  <si>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</si>
  <si>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</si>
  <si>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</si>
  <si>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</si>
  <si>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</si>
  <si>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</si>
  <si>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</si>
  <si>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</si>
  <si>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</si>
  <si>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</si>
  <si>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</si>
  <si>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</si>
  <si>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</si>
  <si>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</si>
  <si>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</si>
  <si>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</si>
  <si>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</si>
  <si>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</si>
  <si>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</si>
  <si>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</si>
  <si>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</si>
  <si>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</si>
  <si>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</si>
  <si>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</si>
  <si>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</si>
  <si>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</si>
  <si>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</si>
  <si>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</si>
  <si>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</si>
  <si>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</si>
  <si>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</si>
  <si>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</si>
  <si>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</si>
  <si>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</si>
  <si>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</si>
  <si>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</si>
  <si>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</si>
  <si>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</si>
  <si>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</si>
  <si>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</si>
  <si>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</si>
  <si>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</si>
  <si>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</si>
  <si>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</si>
  <si>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</si>
  <si>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</si>
  <si>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</si>
  <si>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</si>
  <si>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</si>
  <si>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</si>
  <si>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</si>
  <si>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</si>
  <si>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</si>
  <si>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</si>
  <si>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</si>
  <si>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</si>
  <si>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</si>
  <si>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</si>
  <si>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</si>
  <si>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</si>
  <si>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</si>
  <si>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</si>
  <si>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</si>
  <si>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</si>
  <si>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</si>
  <si>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</si>
  <si>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</si>
  <si>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</si>
  <si>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</si>
  <si>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</si>
  <si>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</si>
  <si>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</si>
  <si>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</si>
  <si>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</si>
  <si>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</si>
  <si>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</si>
  <si>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</si>
  <si>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</si>
  <si>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</si>
  <si>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</si>
  <si>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</si>
  <si>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</si>
  <si>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</si>
  <si>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</si>
  <si>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</si>
  <si>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</si>
  <si>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</si>
  <si>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</si>
  <si>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</si>
  <si>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</si>
  <si>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</si>
  <si>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</si>
  <si>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</si>
  <si>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</si>
  <si>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</si>
  <si>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</si>
  <si>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</si>
  <si>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</si>
  <si>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</si>
  <si>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</si>
  <si>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</si>
  <si>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</si>
  <si>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</si>
  <si>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</si>
  <si>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</si>
  <si>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</si>
  <si>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</si>
  <si>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</si>
  <si>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</si>
  <si>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</si>
  <si>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</si>
  <si>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</si>
  <si>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</si>
  <si>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</si>
  <si>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</si>
  <si>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</si>
  <si>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</si>
  <si>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</si>
  <si>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</si>
  <si>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</si>
  <si>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</si>
  <si>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</si>
  <si>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</si>
  <si>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</si>
  <si>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</si>
  <si>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</si>
  <si>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</si>
  <si>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</si>
  <si>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</si>
  <si>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</si>
  <si>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</si>
  <si>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</si>
  <si>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</si>
  <si>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</si>
  <si>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</si>
  <si>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</si>
  <si>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</si>
  <si>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</si>
  <si>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</si>
  <si>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</si>
  <si>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</si>
  <si>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</si>
  <si>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</si>
  <si>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</si>
  <si>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</si>
  <si>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</si>
  <si>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</si>
  <si>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</si>
  <si>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</si>
  <si>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</si>
  <si>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</si>
  <si>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</si>
  <si>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</si>
  <si>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</si>
  <si>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</si>
  <si>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</si>
  <si>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</si>
  <si>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</si>
  <si>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</si>
  <si>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</si>
  <si>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</si>
  <si>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</si>
  <si>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</si>
  <si>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</si>
  <si>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</si>
  <si>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</si>
  <si>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</si>
  <si>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</si>
  <si>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</si>
  <si>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</si>
  <si>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</si>
  <si>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</si>
  <si>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</si>
  <si>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</si>
  <si>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</si>
  <si>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</si>
  <si>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</si>
  <si>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</si>
  <si>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</si>
  <si>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</si>
  <si>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</si>
  <si>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</si>
  <si>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0.90</t>
  </si>
  <si>
    <t>▲ 0.18</t>
  </si>
  <si>
    <t>▲ 0.47</t>
  </si>
  <si>
    <t>上水道事業会計</t>
  </si>
  <si>
    <t>工業用水道事業会計</t>
  </si>
  <si>
    <t>一般会計</t>
  </si>
  <si>
    <t>介護保険事業特別会計</t>
  </si>
  <si>
    <t>国民健康保険事業特別会計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</si>
  <si>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</si>
  <si>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</si>
  <si>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</si>
  <si>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</si>
  <si>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</si>
  <si>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</si>
  <si>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</si>
  <si>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</si>
  <si>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</si>
  <si>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</si>
  <si>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東彼地区保健福祉組合（一般会計）</t>
    <rPh sb="0" eb="2">
      <t>トウヒ</t>
    </rPh>
    <rPh sb="2" eb="4">
      <t>チク</t>
    </rPh>
    <rPh sb="4" eb="6">
      <t>ホケン</t>
    </rPh>
    <rPh sb="6" eb="8">
      <t>フクシ</t>
    </rPh>
    <rPh sb="8" eb="10">
      <t>クミアイ</t>
    </rPh>
    <rPh sb="11" eb="13">
      <t>イッパン</t>
    </rPh>
    <rPh sb="13" eb="15">
      <t>カイケイ</t>
    </rPh>
    <phoneticPr fontId="2"/>
  </si>
  <si>
    <t>　〃　介護保険会計（サービス認定）</t>
    <rPh sb="3" eb="5">
      <t>カイゴ</t>
    </rPh>
    <rPh sb="5" eb="7">
      <t>ホケン</t>
    </rPh>
    <rPh sb="7" eb="9">
      <t>カイケイ</t>
    </rPh>
    <rPh sb="14" eb="16">
      <t>ニンテイ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</si>
  <si>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</si>
  <si>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　〃　（市町村会館管理事業特別会計）</t>
    <rPh sb="4" eb="7">
      <t>シチョウソン</t>
    </rPh>
    <rPh sb="7" eb="9">
      <t>カイカン</t>
    </rPh>
    <rPh sb="9" eb="11">
      <t>カンリ</t>
    </rPh>
    <rPh sb="11" eb="13">
      <t>ジギョウ</t>
    </rPh>
    <rPh sb="13" eb="15">
      <t>トクベツ</t>
    </rPh>
    <rPh sb="15" eb="17">
      <t>カイケイ</t>
    </rPh>
    <phoneticPr fontId="2"/>
  </si>
  <si>
    <t>　〃　（市町村会館馬町別館管理事業特別会計）</t>
    <rPh sb="4" eb="7">
      <t>シチョウソン</t>
    </rPh>
    <rPh sb="7" eb="9">
      <t>カイカン</t>
    </rPh>
    <rPh sb="9" eb="10">
      <t>ウマ</t>
    </rPh>
    <rPh sb="10" eb="11">
      <t>マチ</t>
    </rPh>
    <rPh sb="11" eb="13">
      <t>ベッカン</t>
    </rPh>
    <rPh sb="13" eb="15">
      <t>カンリ</t>
    </rPh>
    <rPh sb="15" eb="17">
      <t>ジギョウ</t>
    </rPh>
    <rPh sb="17" eb="19">
      <t>トクベツ</t>
    </rPh>
    <rPh sb="19" eb="21">
      <t>カイケイ</t>
    </rPh>
    <phoneticPr fontId="2"/>
  </si>
  <si>
    <t>　〃　（公平委員会事業特別会計）</t>
    <rPh sb="4" eb="6">
      <t>コウヘイ</t>
    </rPh>
    <rPh sb="6" eb="9">
      <t>イインカイ</t>
    </rPh>
    <rPh sb="9" eb="11">
      <t>ジギョウ</t>
    </rPh>
    <rPh sb="11" eb="13">
      <t>トクベツ</t>
    </rPh>
    <rPh sb="13" eb="15">
      <t>カイケイ</t>
    </rPh>
    <phoneticPr fontId="2"/>
  </si>
  <si>
    <t>　〃　（行政不服審査会事業特別会計）</t>
    <rPh sb="4" eb="6">
      <t>ギョウセイ</t>
    </rPh>
    <rPh sb="6" eb="8">
      <t>フフク</t>
    </rPh>
    <rPh sb="8" eb="10">
      <t>シンサ</t>
    </rPh>
    <rPh sb="10" eb="11">
      <t>カイ</t>
    </rPh>
    <rPh sb="11" eb="13">
      <t>ジギョウ</t>
    </rPh>
    <rPh sb="13" eb="15">
      <t>トクベツ</t>
    </rPh>
    <rPh sb="15" eb="17">
      <t>カイケイ</t>
    </rPh>
    <phoneticPr fontId="2"/>
  </si>
  <si>
    <t>　〃　（交通災害共済事業特別会計）</t>
    <rPh sb="4" eb="6">
      <t>コウツウ</t>
    </rPh>
    <rPh sb="6" eb="8">
      <t>サイガイ</t>
    </rPh>
    <rPh sb="8" eb="10">
      <t>キョウサイ</t>
    </rPh>
    <rPh sb="10" eb="12">
      <t>ジギョウ</t>
    </rPh>
    <rPh sb="12" eb="14">
      <t>トクベツ</t>
    </rPh>
    <rPh sb="14" eb="16">
      <t>カイケイ</t>
    </rPh>
    <phoneticPr fontId="2"/>
  </si>
  <si>
    <t>長崎県後期高齢者医療広域連合（普通会計）</t>
    <rPh sb="0" eb="2">
      <t>ナガサキ</t>
    </rPh>
    <rPh sb="2" eb="3">
      <t>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</si>
  <si>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　〃　　　　　　　　　　　（事業会計）</t>
    <rPh sb="14" eb="16">
      <t>ジギョウ</t>
    </rPh>
    <rPh sb="16" eb="18">
      <t>カイケイ</t>
    </rPh>
    <phoneticPr fontId="2"/>
  </si>
  <si>
    <t>ふるさとづくり応援基金</t>
    <rPh sb="7" eb="9">
      <t>オウエン</t>
    </rPh>
    <rPh sb="9" eb="11">
      <t>キキン</t>
    </rPh>
    <phoneticPr fontId="5"/>
  </si>
  <si>
    <t>下水道事業基金</t>
    <rPh sb="0" eb="3">
      <t>ゲスイドウ</t>
    </rPh>
    <rPh sb="3" eb="5">
      <t>ジギョウ</t>
    </rPh>
    <rPh sb="5" eb="7">
      <t>キキン</t>
    </rPh>
    <phoneticPr fontId="5"/>
  </si>
  <si>
    <t>庁舎建設基金</t>
    <rPh sb="0" eb="2">
      <t>チョウシャ</t>
    </rPh>
    <rPh sb="2" eb="4">
      <t>ケンセツ</t>
    </rPh>
    <rPh sb="4" eb="6">
      <t>キキン</t>
    </rPh>
    <phoneticPr fontId="5"/>
  </si>
  <si>
    <t>地域福祉基金</t>
    <phoneticPr fontId="5"/>
  </si>
  <si>
    <t>教育施設整備基金</t>
    <rPh sb="0" eb="2">
      <t>キョウイク</t>
    </rPh>
    <rPh sb="2" eb="4">
      <t>シセツ</t>
    </rPh>
    <rPh sb="4" eb="6">
      <t>セイビ</t>
    </rPh>
    <rPh sb="6" eb="8">
      <t>キキン</t>
    </rPh>
    <phoneticPr fontId="2"/>
  </si>
  <si>
    <t>-</t>
    <phoneticPr fontId="2"/>
  </si>
  <si>
    <t>-</t>
    <phoneticPr fontId="2"/>
  </si>
  <si>
    <t>-</t>
    <phoneticPr fontId="2"/>
  </si>
  <si>
    <t>-</t>
    <phoneticPr fontId="2"/>
  </si>
  <si>
    <t>長崎県林業公社</t>
    <rPh sb="0" eb="3">
      <t>ナガサキケン</t>
    </rPh>
    <rPh sb="3" eb="5">
      <t>リンギョウ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</si>
  <si>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</si>
  <si>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</si>
  <si>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</si>
  <si>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H28：—（将来負担なし）、H29：10.2%、H30：9.9％、R1：—（将来負担なし）、R2：—（将来負担なし）となっており、類似団体に比べ、低い水準で推移している。すでに述べたとおり、繰上償還や交付税措置のない起債を極力行わないなどの財政見直しを徹底してきたことによる。
　ただしこの方針により、ハード面への投資が縮小されており、減価償却率が高く、施設の老朽化が進んだ状態となっているといえる。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</si>
  <si>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</si>
  <si>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</si>
  <si>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</si>
  <si>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</si>
  <si>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</si>
  <si>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</si>
  <si>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よりもわずかに高い水準で推移しているが、年度間の償還額を超えない地方債発行を継続することで起債残高は減少傾向にあり、12.0％→11.2％→10.5％→9.9％→9.1％と安定的に推移しているといえる。また、将来負担比率は類似団体よりも低い水準であり、現時点での財政規模に対する負債の割合が低い状態にある。
　しかし今後、進捗している老朽化に対応する投資や庁舎の建替えや東彼地区福祉組合のごみ処理施設の償還などにより、多額の起債や基金の取崩しが想定されており、いずれの数値においても悪化していく可能性が高い。</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</si>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</sst>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1582-4FFD-B2DA-A0AA5DB4C5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45628</c:v>
                </c:pt>
                <c:pt idx="1">
                  <c:v>42250</c:v>
                </c:pt>
                <c:pt idx="2">
                  <c:v>52497</c:v>
                </c:pt>
                <c:pt idx="3">
                  <c:v>72041</c:v>
                </c:pt>
                <c:pt idx="4">
                  <c:v>107232</c:v>
                </c:pt>
              </c:numCache>
            </c:numRef>
          </c:val>
          <c:smooth val="0"/>
          <c:extLst>
            <c:ext xmlns:c16="http://schemas.microsoft.com/office/drawing/2014/chart" uri="{C3380CC4-5D6E-409C-BE32-E72D297353CC}">
              <c16:uniqueId val="{00000001-1582-4FFD-B2DA-A0AA5DB4C5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2.14</c:v>
                </c:pt>
                <c:pt idx="1">
                  <c:v>2.1800000000000002</c:v>
                </c:pt>
                <c:pt idx="2">
                  <c:v>1.95</c:v>
                </c:pt>
                <c:pt idx="3">
                  <c:v>2.52</c:v>
                </c:pt>
                <c:pt idx="4">
                  <c:v>1.94</c:v>
                </c:pt>
              </c:numCache>
            </c:numRef>
          </c:val>
          <c:extLst>
            <c:ext xmlns:c16="http://schemas.microsoft.com/office/drawing/2014/chart" uri="{C3380CC4-5D6E-409C-BE32-E72D297353CC}">
              <c16:uniqueId val="{00000000-B970-4D3C-A3DC-08CD818EDD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16.29</c:v>
                </c:pt>
                <c:pt idx="1">
                  <c:v>16.39</c:v>
                </c:pt>
                <c:pt idx="2">
                  <c:v>16.38</c:v>
                </c:pt>
                <c:pt idx="3">
                  <c:v>17.39</c:v>
                </c:pt>
                <c:pt idx="4">
                  <c:v>16.89</c:v>
                </c:pt>
              </c:numCache>
            </c:numRef>
          </c:val>
          <c:extLst>
            <c:ext xmlns:c16="http://schemas.microsoft.com/office/drawing/2014/chart" uri="{C3380CC4-5D6E-409C-BE32-E72D297353CC}">
              <c16:uniqueId val="{00000001-B970-4D3C-A3DC-08CD818EDD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c:v>
                </c:pt>
                <c:pt idx="1">
                  <c:v>7.0000000000000007E-2</c:v>
                </c:pt>
                <c:pt idx="2">
                  <c:v>-0.18</c:v>
                </c:pt>
                <c:pt idx="3">
                  <c:v>1.89</c:v>
                </c:pt>
                <c:pt idx="4">
                  <c:v>-0.47</c:v>
                </c:pt>
              </c:numCache>
            </c:numRef>
          </c:val>
          <c:smooth val="0"/>
          <c:extLst>
            <c:ext xmlns:c16="http://schemas.microsoft.com/office/drawing/2014/chart" uri="{C3380CC4-5D6E-409C-BE32-E72D297353CC}">
              <c16:uniqueId val="{00000002-B970-4D3C-A3DC-08CD818EDD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DF-4446-92CC-727B702D90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DF-4446-92CC-727B702D90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DF-4446-92CC-727B702D900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0.02</c:v>
                </c:pt>
                <c:pt idx="6">
                  <c:v>#N/A</c:v>
                </c:pt>
                <c:pt idx="7">
                  <c:v>0.11</c:v>
                </c:pt>
                <c:pt idx="8">
                  <c:v>#N/A</c:v>
                </c:pt>
                <c:pt idx="9">
                  <c:v>0.02</c:v>
                </c:pt>
              </c:numCache>
            </c:numRef>
          </c:val>
          <c:extLst>
            <c:ext xmlns:c16="http://schemas.microsoft.com/office/drawing/2014/chart" uri="{C3380CC4-5D6E-409C-BE32-E72D297353CC}">
              <c16:uniqueId val="{00000003-6CDF-4446-92CC-727B702D900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6CDF-4446-92CC-727B702D900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0.78</c:v>
                </c:pt>
                <c:pt idx="2">
                  <c:v>#N/A</c:v>
                </c:pt>
                <c:pt idx="3">
                  <c:v>1.27</c:v>
                </c:pt>
                <c:pt idx="4">
                  <c:v>#N/A</c:v>
                </c:pt>
                <c:pt idx="5">
                  <c:v>2.14</c:v>
                </c:pt>
                <c:pt idx="6">
                  <c:v>#N/A</c:v>
                </c:pt>
                <c:pt idx="7">
                  <c:v>1.33</c:v>
                </c:pt>
                <c:pt idx="8">
                  <c:v>#N/A</c:v>
                </c:pt>
                <c:pt idx="9">
                  <c:v>0.89</c:v>
                </c:pt>
              </c:numCache>
            </c:numRef>
          </c:val>
          <c:extLst>
            <c:ext xmlns:c16="http://schemas.microsoft.com/office/drawing/2014/chart" uri="{C3380CC4-5D6E-409C-BE32-E72D297353CC}">
              <c16:uniqueId val="{00000005-6CDF-4446-92CC-727B702D900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1.06</c:v>
                </c:pt>
                <c:pt idx="4">
                  <c:v>#N/A</c:v>
                </c:pt>
                <c:pt idx="5">
                  <c:v>1.1299999999999999</c:v>
                </c:pt>
                <c:pt idx="6">
                  <c:v>#N/A</c:v>
                </c:pt>
                <c:pt idx="7">
                  <c:v>0.71</c:v>
                </c:pt>
                <c:pt idx="8">
                  <c:v>#N/A</c:v>
                </c:pt>
                <c:pt idx="9">
                  <c:v>1.89</c:v>
                </c:pt>
              </c:numCache>
            </c:numRef>
          </c:val>
          <c:extLst>
            <c:ext xmlns:c16="http://schemas.microsoft.com/office/drawing/2014/chart" uri="{C3380CC4-5D6E-409C-BE32-E72D297353CC}">
              <c16:uniqueId val="{00000006-6CDF-4446-92CC-727B702D90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2.13</c:v>
                </c:pt>
                <c:pt idx="2">
                  <c:v>#N/A</c:v>
                </c:pt>
                <c:pt idx="3">
                  <c:v>2.17</c:v>
                </c:pt>
                <c:pt idx="4">
                  <c:v>#N/A</c:v>
                </c:pt>
                <c:pt idx="5">
                  <c:v>1.94</c:v>
                </c:pt>
                <c:pt idx="6">
                  <c:v>#N/A</c:v>
                </c:pt>
                <c:pt idx="7">
                  <c:v>2.5099999999999998</c:v>
                </c:pt>
                <c:pt idx="8">
                  <c:v>#N/A</c:v>
                </c:pt>
                <c:pt idx="9">
                  <c:v>1.93</c:v>
                </c:pt>
              </c:numCache>
            </c:numRef>
          </c:val>
          <c:extLst>
            <c:ext xmlns:c16="http://schemas.microsoft.com/office/drawing/2014/chart" uri="{C3380CC4-5D6E-409C-BE32-E72D297353CC}">
              <c16:uniqueId val="{00000007-6CDF-4446-92CC-727B702D9008}"/>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1.41</c:v>
                </c:pt>
                <c:pt idx="2">
                  <c:v>#N/A</c:v>
                </c:pt>
                <c:pt idx="3">
                  <c:v>1.61</c:v>
                </c:pt>
                <c:pt idx="4">
                  <c:v>#N/A</c:v>
                </c:pt>
                <c:pt idx="5">
                  <c:v>1.85</c:v>
                </c:pt>
                <c:pt idx="6">
                  <c:v>#N/A</c:v>
                </c:pt>
                <c:pt idx="7">
                  <c:v>2.0499999999999998</c:v>
                </c:pt>
                <c:pt idx="8">
                  <c:v>#N/A</c:v>
                </c:pt>
                <c:pt idx="9">
                  <c:v>2.2000000000000002</c:v>
                </c:pt>
              </c:numCache>
            </c:numRef>
          </c:val>
          <c:extLst>
            <c:ext xmlns:c16="http://schemas.microsoft.com/office/drawing/2014/chart" uri="{C3380CC4-5D6E-409C-BE32-E72D297353CC}">
              <c16:uniqueId val="{00000008-6CDF-4446-92CC-727B702D900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13.54</c:v>
                </c:pt>
                <c:pt idx="2">
                  <c:v>#N/A</c:v>
                </c:pt>
                <c:pt idx="3">
                  <c:v>14.53</c:v>
                </c:pt>
                <c:pt idx="4">
                  <c:v>#N/A</c:v>
                </c:pt>
                <c:pt idx="5">
                  <c:v>15.2</c:v>
                </c:pt>
                <c:pt idx="6">
                  <c:v>#N/A</c:v>
                </c:pt>
                <c:pt idx="7">
                  <c:v>15.41</c:v>
                </c:pt>
                <c:pt idx="8">
                  <c:v>#N/A</c:v>
                </c:pt>
                <c:pt idx="9">
                  <c:v>15.91</c:v>
                </c:pt>
              </c:numCache>
            </c:numRef>
          </c:val>
          <c:extLst>
            <c:ext xmlns:c16="http://schemas.microsoft.com/office/drawing/2014/chart" uri="{C3380CC4-5D6E-409C-BE32-E72D297353CC}">
              <c16:uniqueId val="{00000009-6CDF-4446-92CC-727B702D90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486</c:v>
                </c:pt>
                <c:pt idx="5">
                  <c:v>501</c:v>
                </c:pt>
                <c:pt idx="8">
                  <c:v>501</c:v>
                </c:pt>
                <c:pt idx="11">
                  <c:v>488</c:v>
                </c:pt>
                <c:pt idx="14">
                  <c:v>471</c:v>
                </c:pt>
              </c:numCache>
            </c:numRef>
          </c:val>
          <c:extLst>
            <c:ext xmlns:c16="http://schemas.microsoft.com/office/drawing/2014/chart" uri="{C3380CC4-5D6E-409C-BE32-E72D297353CC}">
              <c16:uniqueId val="{00000000-6BE5-482D-91F1-EBF19F54F1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E5-482D-91F1-EBF19F54F1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E5-482D-91F1-EBF19F54F1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E5-482D-91F1-EBF19F54F1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c:v>
                </c:pt>
                <c:pt idx="3">
                  <c:v>173</c:v>
                </c:pt>
                <c:pt idx="6">
                  <c:v>182</c:v>
                </c:pt>
                <c:pt idx="9">
                  <c:v>186</c:v>
                </c:pt>
                <c:pt idx="12">
                  <c:v>190</c:v>
                </c:pt>
              </c:numCache>
            </c:numRef>
          </c:val>
          <c:extLst>
            <c:ext xmlns:c16="http://schemas.microsoft.com/office/drawing/2014/chart" uri="{C3380CC4-5D6E-409C-BE32-E72D297353CC}">
              <c16:uniqueId val="{00000004-6BE5-482D-91F1-EBF19F54F1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E5-482D-91F1-EBF19F54F1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E5-482D-91F1-EBF19F54F1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677</c:v>
                </c:pt>
                <c:pt idx="3">
                  <c:v>662</c:v>
                </c:pt>
                <c:pt idx="6">
                  <c:v>648</c:v>
                </c:pt>
                <c:pt idx="9">
                  <c:v>597</c:v>
                </c:pt>
                <c:pt idx="12">
                  <c:v>556</c:v>
                </c:pt>
              </c:numCache>
            </c:numRef>
          </c:val>
          <c:extLst>
            <c:ext xmlns:c16="http://schemas.microsoft.com/office/drawing/2014/chart" uri="{C3380CC4-5D6E-409C-BE32-E72D297353CC}">
              <c16:uniqueId val="{00000007-6BE5-482D-91F1-EBF19F54F1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340</c:v>
                </c:pt>
                <c:pt idx="2">
                  <c:v>#N/A</c:v>
                </c:pt>
                <c:pt idx="3">
                  <c:v>#N/A</c:v>
                </c:pt>
                <c:pt idx="4">
                  <c:v>334</c:v>
                </c:pt>
                <c:pt idx="5">
                  <c:v>#N/A</c:v>
                </c:pt>
                <c:pt idx="6">
                  <c:v>#N/A</c:v>
                </c:pt>
                <c:pt idx="7">
                  <c:v>329</c:v>
                </c:pt>
                <c:pt idx="8">
                  <c:v>#N/A</c:v>
                </c:pt>
                <c:pt idx="9">
                  <c:v>#N/A</c:v>
                </c:pt>
                <c:pt idx="10">
                  <c:v>295</c:v>
                </c:pt>
                <c:pt idx="11">
                  <c:v>#N/A</c:v>
                </c:pt>
                <c:pt idx="12">
                  <c:v>#N/A</c:v>
                </c:pt>
                <c:pt idx="13">
                  <c:v>275</c:v>
                </c:pt>
                <c:pt idx="14">
                  <c:v>#N/A</c:v>
                </c:pt>
              </c:numCache>
            </c:numRef>
          </c:val>
          <c:smooth val="0"/>
          <c:extLst>
            <c:ext xmlns:c16="http://schemas.microsoft.com/office/drawing/2014/chart" uri="{C3380CC4-5D6E-409C-BE32-E72D297353CC}">
              <c16:uniqueId val="{00000008-6BE5-482D-91F1-EBF19F54F1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5122</c:v>
                </c:pt>
                <c:pt idx="5">
                  <c:v>5384</c:v>
                </c:pt>
                <c:pt idx="8">
                  <c:v>5384</c:v>
                </c:pt>
                <c:pt idx="11">
                  <c:v>5221</c:v>
                </c:pt>
                <c:pt idx="14">
                  <c:v>5323</c:v>
                </c:pt>
              </c:numCache>
            </c:numRef>
          </c:val>
          <c:extLst>
            <c:ext xmlns:c16="http://schemas.microsoft.com/office/drawing/2014/chart" uri="{C3380CC4-5D6E-409C-BE32-E72D297353CC}">
              <c16:uniqueId val="{00000000-1F22-4464-BF0C-3A99ED903A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1192</c:v>
                </c:pt>
                <c:pt idx="5">
                  <c:v>1134</c:v>
                </c:pt>
                <c:pt idx="8">
                  <c:v>1072</c:v>
                </c:pt>
                <c:pt idx="11">
                  <c:v>1007</c:v>
                </c:pt>
                <c:pt idx="14">
                  <c:v>942</c:v>
                </c:pt>
              </c:numCache>
            </c:numRef>
          </c:val>
          <c:extLst>
            <c:ext xmlns:c16="http://schemas.microsoft.com/office/drawing/2014/chart" uri="{C3380CC4-5D6E-409C-BE32-E72D297353CC}">
              <c16:uniqueId val="{00000001-1F22-4464-BF0C-3A99ED903A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3385</c:v>
                </c:pt>
                <c:pt idx="5">
                  <c:v>3653</c:v>
                </c:pt>
                <c:pt idx="8">
                  <c:v>3993</c:v>
                </c:pt>
                <c:pt idx="11">
                  <c:v>4667</c:v>
                </c:pt>
                <c:pt idx="14">
                  <c:v>5330</c:v>
                </c:pt>
              </c:numCache>
            </c:numRef>
          </c:val>
          <c:extLst>
            <c:ext xmlns:c16="http://schemas.microsoft.com/office/drawing/2014/chart" uri="{C3380CC4-5D6E-409C-BE32-E72D297353CC}">
              <c16:uniqueId val="{00000002-1F22-4464-BF0C-3A99ED903A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22-4464-BF0C-3A99ED903A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22-4464-BF0C-3A99ED903A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6</c:v>
                </c:pt>
                <c:pt idx="6">
                  <c:v>5</c:v>
                </c:pt>
                <c:pt idx="9">
                  <c:v>5</c:v>
                </c:pt>
                <c:pt idx="12">
                  <c:v>5</c:v>
                </c:pt>
              </c:numCache>
            </c:numRef>
          </c:val>
          <c:extLst>
            <c:ext xmlns:c16="http://schemas.microsoft.com/office/drawing/2014/chart" uri="{C3380CC4-5D6E-409C-BE32-E72D297353CC}">
              <c16:uniqueId val="{00000005-1F22-4464-BF0C-3A99ED903A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571</c:v>
                </c:pt>
                <c:pt idx="3">
                  <c:v>565</c:v>
                </c:pt>
                <c:pt idx="6">
                  <c:v>504</c:v>
                </c:pt>
                <c:pt idx="9">
                  <c:v>514</c:v>
                </c:pt>
                <c:pt idx="12">
                  <c:v>487</c:v>
                </c:pt>
              </c:numCache>
            </c:numRef>
          </c:val>
          <c:extLst>
            <c:ext xmlns:c16="http://schemas.microsoft.com/office/drawing/2014/chart" uri="{C3380CC4-5D6E-409C-BE32-E72D297353CC}">
              <c16:uniqueId val="{00000006-1F22-4464-BF0C-3A99ED903A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174</c:v>
                </c:pt>
                <c:pt idx="3">
                  <c:v>1522</c:v>
                </c:pt>
                <c:pt idx="6">
                  <c:v>1710</c:v>
                </c:pt>
                <c:pt idx="9">
                  <c:v>1678</c:v>
                </c:pt>
                <c:pt idx="12">
                  <c:v>1641</c:v>
                </c:pt>
              </c:numCache>
            </c:numRef>
          </c:val>
          <c:extLst>
            <c:ext xmlns:c16="http://schemas.microsoft.com/office/drawing/2014/chart" uri="{C3380CC4-5D6E-409C-BE32-E72D297353CC}">
              <c16:uniqueId val="{00000007-1F22-4464-BF0C-3A99ED903A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2613</c:v>
                </c:pt>
                <c:pt idx="3">
                  <c:v>2403</c:v>
                </c:pt>
                <c:pt idx="6">
                  <c:v>2644</c:v>
                </c:pt>
                <c:pt idx="9">
                  <c:v>2634</c:v>
                </c:pt>
                <c:pt idx="12">
                  <c:v>2534</c:v>
                </c:pt>
              </c:numCache>
            </c:numRef>
          </c:val>
          <c:extLst>
            <c:ext xmlns:c16="http://schemas.microsoft.com/office/drawing/2014/chart" uri="{C3380CC4-5D6E-409C-BE32-E72D297353CC}">
              <c16:uniqueId val="{00000008-1F22-4464-BF0C-3A99ED903A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22-4464-BF0C-3A99ED903A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6164</c:v>
                </c:pt>
                <c:pt idx="3">
                  <c:v>5998</c:v>
                </c:pt>
                <c:pt idx="6">
                  <c:v>5901</c:v>
                </c:pt>
                <c:pt idx="9">
                  <c:v>5944</c:v>
                </c:pt>
                <c:pt idx="12">
                  <c:v>6363</c:v>
                </c:pt>
              </c:numCache>
            </c:numRef>
          </c:val>
          <c:extLst>
            <c:ext xmlns:c16="http://schemas.microsoft.com/office/drawing/2014/chart" uri="{C3380CC4-5D6E-409C-BE32-E72D297353CC}">
              <c16:uniqueId val="{0000000A-1F22-4464-BF0C-3A99ED903A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323</c:v>
                </c:pt>
                <c:pt idx="5">
                  <c:v>#N/A</c:v>
                </c:pt>
                <c:pt idx="6">
                  <c:v>#N/A</c:v>
                </c:pt>
                <c:pt idx="7">
                  <c:v>316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22-4464-BF0C-3A99ED903A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589</c:v>
                </c:pt>
                <c:pt idx="1">
                  <c:v>636</c:v>
                </c:pt>
                <c:pt idx="2">
                  <c:v>638</c:v>
                </c:pt>
              </c:numCache>
            </c:numRef>
          </c:val>
          <c:extLst>
            <c:ext xmlns:c16="http://schemas.microsoft.com/office/drawing/2014/chart" uri="{C3380CC4-5D6E-409C-BE32-E72D297353CC}">
              <c16:uniqueId val="{00000000-56F0-4AB4-9F79-66DF0EBF98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274</c:v>
                </c:pt>
                <c:pt idx="1">
                  <c:v>274</c:v>
                </c:pt>
                <c:pt idx="2">
                  <c:v>274</c:v>
                </c:pt>
              </c:numCache>
            </c:numRef>
          </c:val>
          <c:extLst>
            <c:ext xmlns:c16="http://schemas.microsoft.com/office/drawing/2014/chart" uri="{C3380CC4-5D6E-409C-BE32-E72D297353CC}">
              <c16:uniqueId val="{00000001-56F0-4AB4-9F79-66DF0EBF98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2590</c:v>
                </c:pt>
                <c:pt idx="1">
                  <c:v>3104</c:v>
                </c:pt>
                <c:pt idx="2">
                  <c:v>3700</c:v>
                </c:pt>
              </c:numCache>
            </c:numRef>
          </c:val>
          <c:extLst>
            <c:ext xmlns:c16="http://schemas.microsoft.com/office/drawing/2014/chart" uri="{C3380CC4-5D6E-409C-BE32-E72D297353CC}">
              <c16:uniqueId val="{00000002-56F0-4AB4-9F79-66DF0EBF98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{4FF417F6-3E90-4DAD-B8A5-EA0D90E516C8}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5CD-4588-AB5D-570FD8C6A2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{E0CCD3EE-C27C-4A5A-A117-CCEF98838B26}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CD-4588-AB5D-570FD8C6A2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{2061BA87-D409-4580-9006-E1740BEF86F3}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CD-4588-AB5D-570FD8C6A2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{D37768C3-F0A3-47B9-8283-C5CA4FEA1090}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CD-4588-AB5D-570FD8C6A2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{F0E4CA05-4A61-407B-917F-35234AB14AC7}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CD-4588-AB5D-570FD8C6A2C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{A47531CC-E366-4B88-B3DD-155614479F91}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5CD-4588-AB5D-570FD8C6A2C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{6C261DEF-B3BB-41BF-945A-98499170AC2D}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5CD-4588-AB5D-570FD8C6A2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{9AD0E51B-2343-4188-8907-93BA0A80DAB7}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5CD-4588-AB5D-570FD8C6A2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{E36ECF18-11A7-4054-8B19-5999F171FC2D}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5CD-4588-AB5D-570FD8C6A2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62.8</c:v>
                </c:pt>
                <c:pt idx="16">
                  <c:v>63.7</c:v>
                </c:pt>
                <c:pt idx="24">
                  <c:v>64.5</c:v>
                </c:pt>
                <c:pt idx="32">
                  <c:v>65.7</c:v>
                </c:pt>
              </c:numCache>
            </c:numRef>
          </c:xVal>
          <c:yVal>
            <c:numRef>
              <c:f>公会計指標分析・財政指標組合せ分析表!$BP$51:$DC$51</c:f>
              <c:numCache>
                <c:formatCode>#,##0.0;"▲ "#,##0.0</c:formatCode>
                <c:ptCount val="40"/>
                <c:pt idx="8">
                  <c:v>10.199999999999999</c:v>
                </c:pt>
                <c:pt idx="16">
                  <c:v>9.9</c:v>
                </c:pt>
              </c:numCache>
            </c:numRef>
          </c:yVal>
          <c:smooth val="0"/>
          <c:extLst>
            <c:ext xmlns:c16="http://schemas.microsoft.com/office/drawing/2014/chart" uri="{C3380CC4-5D6E-409C-BE32-E72D297353CC}">
              <c16:uniqueId val="{00000009-25CD-4588-AB5D-570FD8C6A2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{756155CF-CCF3-4448-A25E-7C82AC3D9C2E}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5CD-4588-AB5D-570FD8C6A2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{CEDB26FF-8A02-49A2-A408-3E2EEEB445EF}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CD-4588-AB5D-570FD8C6A2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{C2F33617-E2E2-487B-A457-E7AD64563B71}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CD-4588-AB5D-570FD8C6A2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{7226A7FD-094F-462B-B5A2-21F81A7BBA8C}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CD-4588-AB5D-570FD8C6A2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{CB667A22-D9E3-4A46-BBDE-C75CF3A34F9F}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CD-4588-AB5D-570FD8C6A2C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{8DE1A98E-2173-437F-88D2-1DA0DABB9FA0}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5CD-4588-AB5D-570FD8C6A2C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{90FF5A0B-FDB2-43CF-A927-D5806E756222}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5CD-4588-AB5D-570FD8C6A2C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{5DBB6474-382B-4BF7-9B85-A9FF3F9CF235}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5CD-4588-AB5D-570FD8C6A2C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{425BF7B0-F38D-42B6-A82F-F2CF52E26399}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5CD-4588-AB5D-570FD8C6A2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5CD-4588-AB5D-570FD8C6A2CC}"/>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{D308E687-C0E5-49A3-8695-311FCE15421E}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FDC-4AB8-AFA8-5951E2C1AF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{11E29E7E-E48F-4752-958D-8D7F653242E2}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C-4AB8-AFA8-5951E2C1AF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{06BA82D8-FF62-438E-8546-DC77C6CC70F9}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C-4AB8-AFA8-5951E2C1AF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{C97335BE-6E69-48E1-8588-7B85D47AE517}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C-4AB8-AFA8-5951E2C1AF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{7A33B666-690A-4204-8BF8-B949BC410326}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C-4AB8-AFA8-5951E2C1AFF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{8F123E2D-9DCB-4A7A-8917-B787A7A1A72E}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FDC-4AB8-AFA8-5951E2C1AF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{7905BA3F-32F9-4D14-8D15-9C3961E11165}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FDC-4AB8-AFA8-5951E2C1AFF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{09AAFBAA-7A28-4EC3-9252-0ED267C24D0E}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FDC-4AB8-AFA8-5951E2C1AFF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{15222100-24BF-49BB-AA6D-43006ED1C8D1}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FDC-4AB8-AFA8-5951E2C1AF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11.2</c:v>
                </c:pt>
                <c:pt idx="16">
                  <c:v>10.5</c:v>
                </c:pt>
                <c:pt idx="24">
                  <c:v>9.9</c:v>
                </c:pt>
                <c:pt idx="32">
                  <c:v>9.1</c:v>
                </c:pt>
              </c:numCache>
            </c:numRef>
          </c:xVal>
          <c:yVal>
            <c:numRef>
              <c:f>公会計指標分析・財政指標組合せ分析表!$BP$73:$DC$73</c:f>
              <c:numCache>
                <c:formatCode>#,##0.0;"▲ "#,##0.0</c:formatCode>
                <c:ptCount val="40"/>
                <c:pt idx="8">
                  <c:v>10.199999999999999</c:v>
                </c:pt>
                <c:pt idx="16">
                  <c:v>9.9</c:v>
                </c:pt>
              </c:numCache>
            </c:numRef>
          </c:yVal>
          <c:smooth val="0"/>
          <c:extLst>
            <c:ext xmlns:c16="http://schemas.microsoft.com/office/drawing/2014/chart" uri="{C3380CC4-5D6E-409C-BE32-E72D297353CC}">
              <c16:uniqueId val="{00000009-2FDC-4AB8-AFA8-5951E2C1A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{2CB7328D-4027-47C7-AB53-285E93CA1FC6}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FDC-4AB8-AFA8-5951E2C1AF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{38644FBA-88C9-4D46-ABC8-AB1CF6301FB2}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C-4AB8-AFA8-5951E2C1AF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{8EB75CA7-A3D0-41CE-B1CF-9602036B0332}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C-4AB8-AFA8-5951E2C1AF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{A2CE8F42-3378-4049-9F09-50BA3E0D39B4}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C-4AB8-AFA8-5951E2C1AF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{EE5626EA-B7B0-4B35-B573-2FB4083B4EBB}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C-4AB8-AFA8-5951E2C1AFF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{83EADA2E-9CB9-4D38-8A64-AFEE72C86214}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FDC-4AB8-AFA8-5951E2C1AFF6}"/>
                </c:ext>
              </c:extLst>
            </c:dLbl>
            <c:dLbl>
              <c:idx val="16"/>
              <c:layout>
                <c:manualLayout>
                  <c:x val="0"/>
                  <c:y val="-1.814156655184196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{4FC19D77-EE77-422C-96A3-70506BEC8930}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FDC-4AB8-AFA8-5951E2C1AFF6}"/>
                </c:ext>
              </c:extLst>
            </c:dLbl>
            <c:dLbl>
              <c:idx val="24"/>
              <c:layout>
                <c:manualLayout>
                  <c:x val="0"/>
                  <c:y val="1.81415665518420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{4644D82C-B4FD-4956-8FE9-8167E057973C}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FDC-4AB8-AFA8-5951E2C1AFF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{43125247-4B1C-4D11-A0DC-4588F2ABCC0D}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FDC-4AB8-AFA8-5951E2C1AF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FDC-4AB8-AFA8-5951E2C1AFF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14,565
14,531
56.00
11,019,275
10,850,025
73,094
3,776,658
6,362,768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指数の分子となる基準財政収入額については、</a:t>
          </a:r>
          <a:r>
            <a:rPr kumimoji="1" lang="ja-JP" altLang="en-US" sz="900">
              <a:solidFill>
                <a:sysClr val="windowText" lastClr="000000"/>
              </a:solidFill>
              <a:effectLst/>
              <a:latin typeface="+mn-lt"/>
              <a:ea typeface="+mn-ea"/>
              <a:cs typeface="+mn-cs"/>
            </a:rPr>
            <a:t>町民税や株式譲渡所得割交付金の減のほか、自動車取得税が廃止となったものの、専用住宅等の新築により固定資産税が増加したことに加え、新設された法人事業税交付金の影響が大きく、全体では</a:t>
          </a:r>
          <a:r>
            <a:rPr kumimoji="1" lang="en-US" altLang="ja-JP" sz="900">
              <a:solidFill>
                <a:sysClr val="windowText" lastClr="000000"/>
              </a:solidFill>
              <a:effectLst/>
              <a:latin typeface="+mn-lt"/>
              <a:ea typeface="+mn-ea"/>
              <a:cs typeface="+mn-cs"/>
            </a:rPr>
            <a:t>75,957</a:t>
          </a:r>
          <a:r>
            <a:rPr kumimoji="1" lang="ja-JP" altLang="en-US" sz="900">
              <a:solidFill>
                <a:sysClr val="windowText" lastClr="000000"/>
              </a:solidFill>
              <a:effectLst/>
              <a:latin typeface="+mn-lt"/>
              <a:ea typeface="+mn-ea"/>
              <a:cs typeface="+mn-cs"/>
            </a:rPr>
            <a:t>千円の増となった。</a:t>
          </a:r>
          <a:r>
            <a:rPr kumimoji="1" lang="ja-JP" altLang="ja-JP" sz="900">
              <a:solidFill>
                <a:sysClr val="windowText" lastClr="000000"/>
              </a:solidFill>
              <a:effectLst/>
              <a:latin typeface="+mn-lt"/>
              <a:ea typeface="+mn-ea"/>
              <a:cs typeface="+mn-cs"/>
            </a:rPr>
            <a:t>分母となる基準財政需要額については、</a:t>
          </a:r>
          <a:r>
            <a:rPr kumimoji="1" lang="ja-JP" altLang="en-US" sz="900">
              <a:solidFill>
                <a:sysClr val="windowText" lastClr="000000"/>
              </a:solidFill>
              <a:effectLst/>
              <a:latin typeface="+mn-lt"/>
              <a:ea typeface="+mn-ea"/>
              <a:cs typeface="+mn-cs"/>
            </a:rPr>
            <a:t>会計年度任用職員制度施行に伴う期末手当の支給等に要する経費の措置による小中学校費の増や幼児教育無償化、高等教育の無償化、その他の教育費の増加等に伴い、全体で</a:t>
          </a:r>
          <a:r>
            <a:rPr kumimoji="1" lang="en-US" altLang="ja-JP" sz="900">
              <a:solidFill>
                <a:sysClr val="windowText" lastClr="000000"/>
              </a:solidFill>
              <a:effectLst/>
              <a:latin typeface="+mn-lt"/>
              <a:ea typeface="+mn-ea"/>
              <a:cs typeface="+mn-cs"/>
            </a:rPr>
            <a:t>145,923</a:t>
          </a:r>
          <a:r>
            <a:rPr kumimoji="1" lang="ja-JP" altLang="en-US" sz="900">
              <a:solidFill>
                <a:sysClr val="windowText" lastClr="000000"/>
              </a:solidFill>
              <a:effectLst/>
              <a:latin typeface="+mn-lt"/>
              <a:ea typeface="+mn-ea"/>
              <a:cs typeface="+mn-cs"/>
            </a:rPr>
            <a:t>千円の増となった。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上記の結果、単年度の指数が</a:t>
          </a:r>
          <a:r>
            <a:rPr kumimoji="1" lang="en-US" altLang="ja-JP" sz="900">
              <a:solidFill>
                <a:sysClr val="windowText" lastClr="000000"/>
              </a:solidFill>
              <a:effectLst/>
              <a:latin typeface="+mn-lt"/>
              <a:ea typeface="+mn-ea"/>
              <a:cs typeface="+mn-cs"/>
            </a:rPr>
            <a:t>0.031</a:t>
          </a:r>
          <a:r>
            <a:rPr kumimoji="1" lang="ja-JP" altLang="ja-JP" sz="900">
              <a:solidFill>
                <a:sysClr val="windowText" lastClr="000000"/>
              </a:solidFill>
              <a:effectLst/>
              <a:latin typeface="+mn-lt"/>
              <a:ea typeface="+mn-ea"/>
              <a:cs typeface="+mn-cs"/>
            </a:rPr>
            <a:t>減とな</a:t>
          </a:r>
          <a:r>
            <a:rPr kumimoji="1" lang="ja-JP" altLang="ja-JP" sz="900">
              <a:solidFill>
                <a:schemeClr val="dk1"/>
              </a:solidFill>
              <a:effectLst/>
              <a:latin typeface="+mn-lt"/>
              <a:ea typeface="+mn-ea"/>
              <a:cs typeface="+mn-cs"/>
            </a:rPr>
            <a:t>ったが、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カ年平均で求める今年度の指数は</a:t>
          </a:r>
          <a:r>
            <a:rPr kumimoji="1" lang="en-US" altLang="ja-JP" sz="900">
              <a:solidFill>
                <a:schemeClr val="dk1"/>
              </a:solidFill>
              <a:effectLst/>
              <a:latin typeface="+mn-lt"/>
              <a:ea typeface="+mn-ea"/>
              <a:cs typeface="+mn-cs"/>
            </a:rPr>
            <a:t>0.42</a:t>
          </a:r>
          <a:r>
            <a:rPr kumimoji="1" lang="ja-JP" altLang="ja-JP" sz="900">
              <a:solidFill>
                <a:schemeClr val="dk1"/>
              </a:solidFill>
              <a:effectLst/>
              <a:latin typeface="+mn-lt"/>
              <a:ea typeface="+mn-ea"/>
              <a:cs typeface="+mn-cs"/>
            </a:rPr>
            <a:t>となった。</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xdr:cNvCxnSpPr/>
      </xdr:nvCxnSpPr>
      <xdr:spPr>
        <a:xfrm>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1" name="直線コネクタ 70"/>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79163</xdr:rowOff>
    </xdr:to>
    <xdr:cxnSp macro="">
      <xdr:nvCxnSpPr>
        <xdr:cNvPr id="74" name="直線コネクタ 73"/>
        <xdr:cNvCxnSpPr/>
      </xdr:nvCxnSpPr>
      <xdr:spPr>
        <a:xfrm flipV="1">
          <a:off x="2336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79163</xdr:rowOff>
    </xdr:from>
    <xdr:to>
      <xdr:col>11</xdr:col>
      <xdr:colOff>31750</xdr:colOff>
      <xdr:row>43</xdr:row>
      <xdr:rowOff>87206</xdr:rowOff>
    </xdr:to>
    <xdr:cxnSp macro="">
      <xdr:nvCxnSpPr>
        <xdr:cNvPr id="77" name="直線コネクタ 76"/>
        <xdr:cNvCxnSpPr/>
      </xdr:nvCxnSpPr>
      <xdr:spPr>
        <a:xfrm flipV="1">
          <a:off x="1447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90" name="テキスト ボックス 89"/>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1" name="楕円 90"/>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2" name="テキスト ボックス 9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28363</xdr:rowOff>
    </xdr:from>
    <xdr:to>
      <xdr:col>11</xdr:col>
      <xdr:colOff>82550</xdr:colOff>
      <xdr:row>43</xdr:row>
      <xdr:rowOff>129963</xdr:rowOff>
    </xdr:to>
    <xdr:sp macro="" textlink="">
      <xdr:nvSpPr>
        <xdr:cNvPr id="93" name="楕円 92"/>
        <xdr:cNvSpPr/>
      </xdr:nvSpPr>
      <xdr:spPr>
        <a:xfrm>
          <a:off x="2286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114740</xdr:rowOff>
    </xdr:from>
    <xdr:ext cx="762000" cy="259045"/>
    <xdr:sp macro="" textlink="">
      <xdr:nvSpPr>
        <xdr:cNvPr id="94" name="テキスト ボックス 93"/>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a:t>
          </a:r>
          <a:r>
            <a:rPr kumimoji="1" lang="ja-JP" altLang="ja-JP" sz="900">
              <a:solidFill>
                <a:sysClr val="windowText" lastClr="000000"/>
              </a:solidFill>
              <a:effectLst/>
              <a:latin typeface="+mn-lt"/>
              <a:ea typeface="+mn-ea"/>
              <a:cs typeface="+mn-cs"/>
            </a:rPr>
            <a:t>より弾力性があり（</a:t>
          </a:r>
          <a:r>
            <a:rPr kumimoji="1" lang="en-US" altLang="ja-JP" sz="900">
              <a:solidFill>
                <a:sysClr val="windowText" lastClr="000000"/>
              </a:solidFill>
              <a:effectLst/>
              <a:latin typeface="+mn-lt"/>
              <a:ea typeface="+mn-ea"/>
              <a:cs typeface="+mn-cs"/>
            </a:rPr>
            <a:t>5.7</a:t>
          </a:r>
          <a:r>
            <a:rPr kumimoji="1" lang="ja-JP" altLang="ja-JP" sz="900">
              <a:solidFill>
                <a:sysClr val="windowText" lastClr="000000"/>
              </a:solidFill>
              <a:effectLst/>
              <a:latin typeface="+mn-lt"/>
              <a:ea typeface="+mn-ea"/>
              <a:cs typeface="+mn-cs"/>
            </a:rPr>
            <a:t>ポイント）、前年度と比べて</a:t>
          </a:r>
          <a:r>
            <a:rPr kumimoji="1" lang="en-US" altLang="ja-JP" sz="900">
              <a:solidFill>
                <a:sysClr val="windowText" lastClr="000000"/>
              </a:solidFill>
              <a:effectLst/>
              <a:latin typeface="+mn-lt"/>
              <a:ea typeface="+mn-ea"/>
              <a:cs typeface="+mn-cs"/>
            </a:rPr>
            <a:t>3.1</a:t>
          </a:r>
          <a:r>
            <a:rPr kumimoji="1" lang="ja-JP" altLang="ja-JP" sz="900">
              <a:solidFill>
                <a:sysClr val="windowText" lastClr="000000"/>
              </a:solidFill>
              <a:effectLst/>
              <a:latin typeface="+mn-lt"/>
              <a:ea typeface="+mn-ea"/>
              <a:cs typeface="+mn-cs"/>
            </a:rPr>
            <a:t>ポイント</a:t>
          </a:r>
          <a:r>
            <a:rPr kumimoji="1" lang="ja-JP" altLang="ja-JP" sz="900">
              <a:solidFill>
                <a:schemeClr val="dk1"/>
              </a:solidFill>
              <a:effectLst/>
              <a:latin typeface="+mn-lt"/>
              <a:ea typeface="+mn-ea"/>
              <a:cs typeface="+mn-cs"/>
            </a:rPr>
            <a:t>改善した。</a:t>
          </a:r>
          <a:endParaRPr lang="ja-JP" altLang="ja-JP" sz="900">
            <a:effectLst/>
          </a:endParaRPr>
        </a:p>
        <a:p>
          <a:r>
            <a:rPr kumimoji="1" lang="ja-JP" altLang="ja-JP" sz="900">
              <a:solidFill>
                <a:schemeClr val="dk1"/>
              </a:solidFill>
              <a:effectLst/>
              <a:latin typeface="+mn-lt"/>
              <a:ea typeface="+mn-ea"/>
              <a:cs typeface="+mn-cs"/>
            </a:rPr>
            <a:t>　分母となる歳入の経常的一般</a:t>
          </a:r>
          <a:r>
            <a:rPr kumimoji="1" lang="ja-JP" altLang="ja-JP" sz="900">
              <a:solidFill>
                <a:sysClr val="windowText" lastClr="000000"/>
              </a:solidFill>
              <a:effectLst/>
              <a:latin typeface="+mn-lt"/>
              <a:ea typeface="+mn-ea"/>
              <a:cs typeface="+mn-cs"/>
            </a:rPr>
            <a:t>財源については、</a:t>
          </a:r>
          <a:r>
            <a:rPr kumimoji="1" lang="ja-JP" altLang="en-US" sz="900">
              <a:solidFill>
                <a:sysClr val="windowText" lastClr="000000"/>
              </a:solidFill>
              <a:effectLst/>
              <a:latin typeface="+mn-lt"/>
              <a:ea typeface="+mn-ea"/>
              <a:cs typeface="+mn-cs"/>
            </a:rPr>
            <a:t>地方税が減となったものの地方消費税交付金、普通交付税の増の影響が大きく、全体で</a:t>
          </a:r>
          <a:r>
            <a:rPr kumimoji="1" lang="en-US" altLang="ja-JP" sz="900">
              <a:solidFill>
                <a:sysClr val="windowText" lastClr="000000"/>
              </a:solidFill>
              <a:effectLst/>
              <a:latin typeface="+mn-lt"/>
              <a:ea typeface="+mn-ea"/>
              <a:cs typeface="+mn-cs"/>
            </a:rPr>
            <a:t>67,165</a:t>
          </a:r>
          <a:r>
            <a:rPr kumimoji="1" lang="ja-JP" altLang="en-US" sz="900">
              <a:solidFill>
                <a:sysClr val="windowText" lastClr="000000"/>
              </a:solidFill>
              <a:effectLst/>
              <a:latin typeface="+mn-lt"/>
              <a:ea typeface="+mn-ea"/>
              <a:cs typeface="+mn-cs"/>
            </a:rPr>
            <a:t>千円の増となり、</a:t>
          </a:r>
          <a:r>
            <a:rPr kumimoji="1" lang="ja-JP" altLang="ja-JP" sz="900">
              <a:solidFill>
                <a:sysClr val="windowText" lastClr="000000"/>
              </a:solidFill>
              <a:effectLst/>
              <a:latin typeface="+mn-lt"/>
              <a:ea typeface="+mn-ea"/>
              <a:cs typeface="+mn-cs"/>
            </a:rPr>
            <a:t>分子となる歳出は、</a:t>
          </a:r>
          <a:r>
            <a:rPr kumimoji="1" lang="ja-JP" altLang="en-US" sz="900">
              <a:solidFill>
                <a:sysClr val="windowText" lastClr="000000"/>
              </a:solidFill>
              <a:effectLst/>
              <a:latin typeface="+mn-lt"/>
              <a:ea typeface="+mn-ea"/>
              <a:cs typeface="+mn-cs"/>
            </a:rPr>
            <a:t>会計年度任用職員制度等により経常的な人件費が増加した一方で、その他の一般財源は減少となったことから、前年度から</a:t>
          </a:r>
          <a:r>
            <a:rPr kumimoji="1" lang="en-US" altLang="ja-JP" sz="900">
              <a:solidFill>
                <a:sysClr val="windowText" lastClr="000000"/>
              </a:solidFill>
              <a:effectLst/>
              <a:latin typeface="+mn-lt"/>
              <a:ea typeface="+mn-ea"/>
              <a:cs typeface="+mn-cs"/>
            </a:rPr>
            <a:t>58,854</a:t>
          </a:r>
          <a:r>
            <a:rPr kumimoji="1" lang="ja-JP" altLang="en-US" sz="900">
              <a:solidFill>
                <a:sysClr val="windowText" lastClr="000000"/>
              </a:solidFill>
              <a:effectLst/>
              <a:latin typeface="+mn-lt"/>
              <a:ea typeface="+mn-ea"/>
              <a:cs typeface="+mn-cs"/>
            </a:rPr>
            <a:t>千円の減となるなど、</a:t>
          </a:r>
          <a:r>
            <a:rPr kumimoji="1" lang="ja-JP" altLang="ja-JP" sz="900">
              <a:solidFill>
                <a:sysClr val="windowText" lastClr="000000"/>
              </a:solidFill>
              <a:effectLst/>
              <a:latin typeface="+mn-lt"/>
              <a:ea typeface="+mn-ea"/>
              <a:cs typeface="+mn-cs"/>
            </a:rPr>
            <a:t>歳出の減少に加え、歳入における</a:t>
          </a:r>
          <a:r>
            <a:rPr kumimoji="1" lang="ja-JP" altLang="ja-JP" sz="900">
              <a:solidFill>
                <a:schemeClr val="dk1"/>
              </a:solidFill>
              <a:effectLst/>
              <a:latin typeface="+mn-lt"/>
              <a:ea typeface="+mn-ea"/>
              <a:cs typeface="+mn-cs"/>
            </a:rPr>
            <a:t>経常的一般財源が大幅に増加したことが比率改善の要因である。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44027</xdr:rowOff>
    </xdr:from>
    <xdr:to>
      <xdr:col>23</xdr:col>
      <xdr:colOff>133350</xdr:colOff>
      <xdr:row>60</xdr:row>
      <xdr:rowOff>121920</xdr:rowOff>
    </xdr:to>
    <xdr:cxnSp macro="">
      <xdr:nvCxnSpPr>
        <xdr:cNvPr id="131" name="直線コネクタ 130"/>
        <xdr:cNvCxnSpPr/>
      </xdr:nvCxnSpPr>
      <xdr:spPr>
        <a:xfrm flipV="1">
          <a:off x="4114800" y="1015957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79163</xdr:rowOff>
    </xdr:to>
    <xdr:cxnSp macro="">
      <xdr:nvCxnSpPr>
        <xdr:cNvPr id="134" name="直線コネクタ 133"/>
        <xdr:cNvCxnSpPr/>
      </xdr:nvCxnSpPr>
      <xdr:spPr>
        <a:xfrm flipV="1">
          <a:off x="3225800" y="104089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79163</xdr:rowOff>
    </xdr:to>
    <xdr:cxnSp macro="">
      <xdr:nvCxnSpPr>
        <xdr:cNvPr id="137" name="直線コネクタ 136"/>
        <xdr:cNvCxnSpPr/>
      </xdr:nvCxnSpPr>
      <xdr:spPr>
        <a:xfrm>
          <a:off x="2336800" y="104330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60</xdr:row>
      <xdr:rowOff>146050</xdr:rowOff>
    </xdr:to>
    <xdr:cxnSp macro="">
      <xdr:nvCxnSpPr>
        <xdr:cNvPr id="140" name="直線コネクタ 139"/>
        <xdr:cNvCxnSpPr/>
      </xdr:nvCxnSpPr>
      <xdr:spPr>
        <a:xfrm>
          <a:off x="1447800" y="104008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164677</xdr:rowOff>
    </xdr:from>
    <xdr:to>
      <xdr:col>23</xdr:col>
      <xdr:colOff>184150</xdr:colOff>
      <xdr:row>59</xdr:row>
      <xdr:rowOff>94827</xdr:rowOff>
    </xdr:to>
    <xdr:sp macro="" textlink="">
      <xdr:nvSpPr>
        <xdr:cNvPr id="150" name="楕円 149"/>
        <xdr:cNvSpPr/>
      </xdr:nvSpPr>
      <xdr:spPr>
        <a:xfrm>
          <a:off x="4902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85954</xdr:rowOff>
    </xdr:from>
    <xdr:ext cx="762000" cy="259045"/>
    <xdr:sp macro="" textlink="">
      <xdr:nvSpPr>
        <xdr:cNvPr id="151" name="財政構造の弾力性該当値テキスト"/>
        <xdr:cNvSpPr txBox="1"/>
      </xdr:nvSpPr>
      <xdr:spPr>
        <a:xfrm>
          <a:off x="5041900" y="100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2" name="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4" name="楕円 153"/>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5" name="テキスト ボックス 154"/>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6" name="楕円 155"/>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7" name="テキスト ボックス 156"/>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8" name="楕円 157"/>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59" name="テキスト ボックス 158"/>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今年度については類似</a:t>
          </a:r>
          <a:r>
            <a:rPr kumimoji="1" lang="ja-JP" altLang="ja-JP" sz="900">
              <a:solidFill>
                <a:sysClr val="windowText" lastClr="000000"/>
              </a:solidFill>
              <a:effectLst/>
              <a:latin typeface="+mn-lt"/>
              <a:ea typeface="+mn-ea"/>
              <a:cs typeface="+mn-cs"/>
            </a:rPr>
            <a:t>団体の中で</a:t>
          </a:r>
          <a:r>
            <a:rPr kumimoji="1" lang="ja-JP" altLang="en-US" sz="900">
              <a:solidFill>
                <a:sysClr val="windowText" lastClr="000000"/>
              </a:solidFill>
              <a:effectLst/>
              <a:latin typeface="+mn-lt"/>
              <a:ea typeface="+mn-ea"/>
              <a:cs typeface="+mn-cs"/>
            </a:rPr>
            <a:t>最も</a:t>
          </a:r>
          <a:r>
            <a:rPr kumimoji="1" lang="ja-JP" altLang="ja-JP" sz="900">
              <a:solidFill>
                <a:sysClr val="windowText" lastClr="000000"/>
              </a:solidFill>
              <a:effectLst/>
              <a:latin typeface="+mn-lt"/>
              <a:ea typeface="+mn-ea"/>
              <a:cs typeface="+mn-cs"/>
            </a:rPr>
            <a:t>低い</a:t>
          </a:r>
          <a:r>
            <a:rPr kumimoji="1" lang="ja-JP" altLang="ja-JP" sz="900">
              <a:solidFill>
                <a:schemeClr val="dk1"/>
              </a:solidFill>
              <a:effectLst/>
              <a:latin typeface="+mn-lt"/>
              <a:ea typeface="+mn-ea"/>
              <a:cs typeface="+mn-cs"/>
            </a:rPr>
            <a:t>結果となり、前年度に引き続き全国や長崎県平均に比べ大きく節減できている。</a:t>
          </a:r>
          <a:endParaRPr lang="ja-JP" altLang="ja-JP" sz="900">
            <a:effectLst/>
          </a:endParaRPr>
        </a:p>
        <a:p>
          <a:r>
            <a:rPr kumimoji="1" lang="ja-JP" altLang="ja-JP" sz="900">
              <a:solidFill>
                <a:schemeClr val="dk1"/>
              </a:solidFill>
              <a:effectLst/>
              <a:latin typeface="+mn-lt"/>
              <a:ea typeface="+mn-ea"/>
              <a:cs typeface="+mn-cs"/>
            </a:rPr>
            <a:t>　人件費においては、類似</a:t>
          </a:r>
          <a:r>
            <a:rPr kumimoji="1" lang="ja-JP" altLang="ja-JP" sz="900">
              <a:solidFill>
                <a:sysClr val="windowText" lastClr="000000"/>
              </a:solidFill>
              <a:effectLst/>
              <a:latin typeface="+mn-lt"/>
              <a:ea typeface="+mn-ea"/>
              <a:cs typeface="+mn-cs"/>
            </a:rPr>
            <a:t>団体平均の</a:t>
          </a:r>
          <a:r>
            <a:rPr kumimoji="1" lang="en-US" altLang="ja-JP" sz="900">
              <a:solidFill>
                <a:sysClr val="windowText" lastClr="000000"/>
              </a:solidFill>
              <a:effectLst/>
              <a:latin typeface="+mn-lt"/>
              <a:ea typeface="+mn-ea"/>
              <a:cs typeface="+mn-cs"/>
            </a:rPr>
            <a:t>99,000</a:t>
          </a:r>
          <a:r>
            <a:rPr kumimoji="1" lang="ja-JP" altLang="ja-JP" sz="900">
              <a:solidFill>
                <a:sysClr val="windowText" lastClr="000000"/>
              </a:solidFill>
              <a:effectLst/>
              <a:latin typeface="+mn-lt"/>
              <a:ea typeface="+mn-ea"/>
              <a:cs typeface="+mn-cs"/>
            </a:rPr>
            <a:t>円に対し、</a:t>
          </a:r>
          <a:r>
            <a:rPr kumimoji="1" lang="en-US" altLang="ja-JP" sz="900">
              <a:solidFill>
                <a:sysClr val="windowText" lastClr="000000"/>
              </a:solidFill>
              <a:effectLst/>
              <a:latin typeface="+mn-lt"/>
              <a:ea typeface="+mn-ea"/>
              <a:cs typeface="+mn-cs"/>
            </a:rPr>
            <a:t>56,634</a:t>
          </a:r>
          <a:r>
            <a:rPr kumimoji="1" lang="ja-JP" altLang="ja-JP" sz="900">
              <a:solidFill>
                <a:sysClr val="windowText" lastClr="000000"/>
              </a:solidFill>
              <a:effectLst/>
              <a:latin typeface="+mn-lt"/>
              <a:ea typeface="+mn-ea"/>
              <a:cs typeface="+mn-cs"/>
            </a:rPr>
            <a:t>円であり、約</a:t>
          </a:r>
          <a:r>
            <a:rPr kumimoji="1" lang="en-US" altLang="ja-JP" sz="900">
              <a:solidFill>
                <a:sysClr val="windowText" lastClr="000000"/>
              </a:solidFill>
              <a:effectLst/>
              <a:latin typeface="+mn-lt"/>
              <a:ea typeface="+mn-ea"/>
              <a:cs typeface="+mn-cs"/>
            </a:rPr>
            <a:t>43</a:t>
          </a:r>
          <a:r>
            <a:rPr kumimoji="1" lang="ja-JP" altLang="ja-JP" sz="900">
              <a:solidFill>
                <a:sysClr val="windowText" lastClr="000000"/>
              </a:solidFill>
              <a:effectLst/>
              <a:latin typeface="+mn-lt"/>
              <a:ea typeface="+mn-ea"/>
              <a:cs typeface="+mn-cs"/>
            </a:rPr>
            <a:t>％低い。これは職員の退職に伴う入替効果が続いていること、類似団体と比較して人口に対する職員数が少ないためである。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一方、物件費の</a:t>
          </a:r>
          <a:r>
            <a:rPr kumimoji="1" lang="en-US" altLang="ja-JP" sz="900">
              <a:solidFill>
                <a:sysClr val="windowText" lastClr="000000"/>
              </a:solidFill>
              <a:effectLst/>
              <a:latin typeface="+mn-lt"/>
              <a:ea typeface="+mn-ea"/>
              <a:cs typeface="+mn-cs"/>
            </a:rPr>
            <a:t>73,599</a:t>
          </a:r>
          <a:r>
            <a:rPr kumimoji="1" lang="ja-JP" altLang="ja-JP" sz="900">
              <a:solidFill>
                <a:sysClr val="windowText" lastClr="000000"/>
              </a:solidFill>
              <a:effectLst/>
              <a:latin typeface="+mn-lt"/>
              <a:ea typeface="+mn-ea"/>
              <a:cs typeface="+mn-cs"/>
            </a:rPr>
            <a:t>円も類似団体平均</a:t>
          </a:r>
          <a:r>
            <a:rPr kumimoji="1" lang="en-US" altLang="ja-JP" sz="900">
              <a:solidFill>
                <a:sysClr val="windowText" lastClr="000000"/>
              </a:solidFill>
              <a:effectLst/>
              <a:latin typeface="+mn-lt"/>
              <a:ea typeface="+mn-ea"/>
              <a:cs typeface="+mn-cs"/>
            </a:rPr>
            <a:t>90,408</a:t>
          </a:r>
          <a:r>
            <a:rPr kumimoji="1" lang="ja-JP" altLang="ja-JP" sz="900">
              <a:solidFill>
                <a:sysClr val="windowText" lastClr="000000"/>
              </a:solidFill>
              <a:effectLst/>
              <a:latin typeface="+mn-lt"/>
              <a:ea typeface="+mn-ea"/>
              <a:cs typeface="+mn-cs"/>
            </a:rPr>
            <a:t>円と比べ約</a:t>
          </a:r>
          <a:r>
            <a:rPr kumimoji="1" lang="en-US" altLang="ja-JP" sz="900">
              <a:solidFill>
                <a:sysClr val="windowText" lastClr="000000"/>
              </a:solidFill>
              <a:effectLst/>
              <a:latin typeface="+mn-lt"/>
              <a:ea typeface="+mn-ea"/>
              <a:cs typeface="+mn-cs"/>
            </a:rPr>
            <a:t>18.6</a:t>
          </a:r>
          <a:r>
            <a:rPr kumimoji="1" lang="ja-JP" altLang="ja-JP" sz="900">
              <a:solidFill>
                <a:sysClr val="windowText" lastClr="000000"/>
              </a:solidFill>
              <a:effectLst/>
              <a:latin typeface="+mn-lt"/>
              <a:ea typeface="+mn-ea"/>
              <a:cs typeface="+mn-cs"/>
            </a:rPr>
            <a:t>％低い</a:t>
          </a:r>
          <a:r>
            <a:rPr kumimoji="1" lang="ja-JP" altLang="ja-JP" sz="900">
              <a:solidFill>
                <a:schemeClr val="dk1"/>
              </a:solidFill>
              <a:effectLst/>
              <a:latin typeface="+mn-lt"/>
              <a:ea typeface="+mn-ea"/>
              <a:cs typeface="+mn-cs"/>
            </a:rPr>
            <a:t>。これは、中期計画策定時の審査と予算要求時における必要最小限額の計上、臨時的なものを除き、原則として前年度予算額を上限とした査定、さらには、執行段階での経費削減の徹底によるものである。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129138</xdr:rowOff>
    </xdr:from>
    <xdr:to>
      <xdr:col>23</xdr:col>
      <xdr:colOff>133350</xdr:colOff>
      <xdr:row>81</xdr:row>
      <xdr:rowOff>30480</xdr:rowOff>
    </xdr:to>
    <xdr:cxnSp macro="">
      <xdr:nvCxnSpPr>
        <xdr:cNvPr id="194" name="直線コネクタ 193"/>
        <xdr:cNvCxnSpPr/>
      </xdr:nvCxnSpPr>
      <xdr:spPr>
        <a:xfrm>
          <a:off x="4114800" y="13845138"/>
          <a:ext cx="8382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72188</xdr:rowOff>
    </xdr:from>
    <xdr:to>
      <xdr:col>19</xdr:col>
      <xdr:colOff>133350</xdr:colOff>
      <xdr:row>80</xdr:row>
      <xdr:rowOff>129138</xdr:rowOff>
    </xdr:to>
    <xdr:cxnSp macro="">
      <xdr:nvCxnSpPr>
        <xdr:cNvPr id="197" name="直線コネクタ 196"/>
        <xdr:cNvCxnSpPr/>
      </xdr:nvCxnSpPr>
      <xdr:spPr>
        <a:xfrm>
          <a:off x="3225800" y="13788188"/>
          <a:ext cx="889000" cy="5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42177</xdr:rowOff>
    </xdr:from>
    <xdr:to>
      <xdr:col>15</xdr:col>
      <xdr:colOff>82550</xdr:colOff>
      <xdr:row>80</xdr:row>
      <xdr:rowOff>72188</xdr:rowOff>
    </xdr:to>
    <xdr:cxnSp macro="">
      <xdr:nvCxnSpPr>
        <xdr:cNvPr id="200" name="直線コネクタ 199"/>
        <xdr:cNvCxnSpPr/>
      </xdr:nvCxnSpPr>
      <xdr:spPr>
        <a:xfrm>
          <a:off x="2336800" y="13758177"/>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29598</xdr:rowOff>
    </xdr:from>
    <xdr:to>
      <xdr:col>11</xdr:col>
      <xdr:colOff>31750</xdr:colOff>
      <xdr:row>80</xdr:row>
      <xdr:rowOff>42177</xdr:rowOff>
    </xdr:to>
    <xdr:cxnSp macro="">
      <xdr:nvCxnSpPr>
        <xdr:cNvPr id="203" name="直線コネクタ 202"/>
        <xdr:cNvCxnSpPr/>
      </xdr:nvCxnSpPr>
      <xdr:spPr>
        <a:xfrm>
          <a:off x="1447800" y="13745598"/>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151130</xdr:rowOff>
    </xdr:from>
    <xdr:to>
      <xdr:col>23</xdr:col>
      <xdr:colOff>184150</xdr:colOff>
      <xdr:row>81</xdr:row>
      <xdr:rowOff>81280</xdr:rowOff>
    </xdr:to>
    <xdr:sp macro="" textlink="">
      <xdr:nvSpPr>
        <xdr:cNvPr id="213" name="楕円 212"/>
        <xdr:cNvSpPr/>
      </xdr:nvSpPr>
      <xdr:spPr>
        <a:xfrm>
          <a:off x="49022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72407</xdr:rowOff>
    </xdr:from>
    <xdr:ext cx="762000" cy="259045"/>
    <xdr:sp macro="" textlink="">
      <xdr:nvSpPr>
        <xdr:cNvPr id="214" name="人件費・物件費等の状況該当値テキスト"/>
        <xdr:cNvSpPr txBox="1"/>
      </xdr:nvSpPr>
      <xdr:spPr>
        <a:xfrm>
          <a:off x="5041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78338</xdr:rowOff>
    </xdr:from>
    <xdr:to>
      <xdr:col>19</xdr:col>
      <xdr:colOff>184150</xdr:colOff>
      <xdr:row>81</xdr:row>
      <xdr:rowOff>8488</xdr:rowOff>
    </xdr:to>
    <xdr:sp macro="" textlink="">
      <xdr:nvSpPr>
        <xdr:cNvPr id="215" name="楕円 214"/>
        <xdr:cNvSpPr/>
      </xdr:nvSpPr>
      <xdr:spPr>
        <a:xfrm>
          <a:off x="4064000" y="137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18665</xdr:rowOff>
    </xdr:from>
    <xdr:ext cx="736600" cy="259045"/>
    <xdr:sp macro="" textlink="">
      <xdr:nvSpPr>
        <xdr:cNvPr id="216" name="テキスト ボックス 215"/>
        <xdr:cNvSpPr txBox="1"/>
      </xdr:nvSpPr>
      <xdr:spPr>
        <a:xfrm>
          <a:off x="3733800" y="1356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21388</xdr:rowOff>
    </xdr:from>
    <xdr:to>
      <xdr:col>15</xdr:col>
      <xdr:colOff>133350</xdr:colOff>
      <xdr:row>80</xdr:row>
      <xdr:rowOff>122988</xdr:rowOff>
    </xdr:to>
    <xdr:sp macro="" textlink="">
      <xdr:nvSpPr>
        <xdr:cNvPr id="217" name="楕円 216"/>
        <xdr:cNvSpPr/>
      </xdr:nvSpPr>
      <xdr:spPr>
        <a:xfrm>
          <a:off x="3175000" y="13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133165</xdr:rowOff>
    </xdr:from>
    <xdr:ext cx="762000" cy="259045"/>
    <xdr:sp macro="" textlink="">
      <xdr:nvSpPr>
        <xdr:cNvPr id="218" name="テキスト ボックス 217"/>
        <xdr:cNvSpPr txBox="1"/>
      </xdr:nvSpPr>
      <xdr:spPr>
        <a:xfrm>
          <a:off x="2844800" y="135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162827</xdr:rowOff>
    </xdr:from>
    <xdr:to>
      <xdr:col>11</xdr:col>
      <xdr:colOff>82550</xdr:colOff>
      <xdr:row>80</xdr:row>
      <xdr:rowOff>92977</xdr:rowOff>
    </xdr:to>
    <xdr:sp macro="" textlink="">
      <xdr:nvSpPr>
        <xdr:cNvPr id="219" name="楕円 218"/>
        <xdr:cNvSpPr/>
      </xdr:nvSpPr>
      <xdr:spPr>
        <a:xfrm>
          <a:off x="2286000" y="137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103154</xdr:rowOff>
    </xdr:from>
    <xdr:ext cx="762000" cy="259045"/>
    <xdr:sp macro="" textlink="">
      <xdr:nvSpPr>
        <xdr:cNvPr id="220" name="テキスト ボックス 219"/>
        <xdr:cNvSpPr txBox="1"/>
      </xdr:nvSpPr>
      <xdr:spPr>
        <a:xfrm>
          <a:off x="1955800" y="1347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150248</xdr:rowOff>
    </xdr:from>
    <xdr:to>
      <xdr:col>7</xdr:col>
      <xdr:colOff>31750</xdr:colOff>
      <xdr:row>80</xdr:row>
      <xdr:rowOff>80398</xdr:rowOff>
    </xdr:to>
    <xdr:sp macro="" textlink="">
      <xdr:nvSpPr>
        <xdr:cNvPr id="221" name="楕円 220"/>
        <xdr:cNvSpPr/>
      </xdr:nvSpPr>
      <xdr:spPr>
        <a:xfrm>
          <a:off x="1397000" y="136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90575</xdr:rowOff>
    </xdr:from>
    <xdr:ext cx="762000" cy="259045"/>
    <xdr:sp macro="" textlink="">
      <xdr:nvSpPr>
        <xdr:cNvPr id="222" name="テキスト ボックス 221"/>
        <xdr:cNvSpPr txBox="1"/>
      </xdr:nvSpPr>
      <xdr:spPr>
        <a:xfrm>
          <a:off x="1066800" y="134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類似団体平均より</a:t>
          </a:r>
          <a:r>
            <a:rPr kumimoji="1" lang="en-US" altLang="ja-JP" sz="900">
              <a:solidFill>
                <a:sysClr val="windowText" lastClr="000000"/>
              </a:solidFill>
              <a:effectLst/>
              <a:latin typeface="+mn-lt"/>
              <a:ea typeface="+mn-ea"/>
              <a:cs typeface="+mn-cs"/>
            </a:rPr>
            <a:t>1.3</a:t>
          </a:r>
          <a:r>
            <a:rPr kumimoji="1" lang="ja-JP" altLang="ja-JP" sz="900">
              <a:solidFill>
                <a:sysClr val="windowText" lastClr="000000"/>
              </a:solidFill>
              <a:effectLst/>
              <a:latin typeface="+mn-lt"/>
              <a:ea typeface="+mn-ea"/>
              <a:cs typeface="+mn-cs"/>
            </a:rPr>
            <a:t>ポ</a:t>
          </a:r>
          <a:r>
            <a:rPr kumimoji="1" lang="ja-JP" altLang="ja-JP" sz="900">
              <a:solidFill>
                <a:schemeClr val="dk1"/>
              </a:solidFill>
              <a:effectLst/>
              <a:latin typeface="+mn-lt"/>
              <a:ea typeface="+mn-ea"/>
              <a:cs typeface="+mn-cs"/>
            </a:rPr>
            <a:t>イント高い昨年度と同水準の</a:t>
          </a:r>
          <a:r>
            <a:rPr kumimoji="1" lang="en-US" altLang="ja-JP" sz="900">
              <a:solidFill>
                <a:schemeClr val="dk1"/>
              </a:solidFill>
              <a:effectLst/>
              <a:latin typeface="+mn-lt"/>
              <a:ea typeface="+mn-ea"/>
              <a:cs typeface="+mn-cs"/>
            </a:rPr>
            <a:t>97.7</a:t>
          </a:r>
          <a:r>
            <a:rPr kumimoji="1" lang="ja-JP" altLang="ja-JP" sz="900">
              <a:solidFill>
                <a:schemeClr val="dk1"/>
              </a:solidFill>
              <a:effectLst/>
              <a:latin typeface="+mn-lt"/>
              <a:ea typeface="+mn-ea"/>
              <a:cs typeface="+mn-cs"/>
            </a:rPr>
            <a:t>％ととなっている。</a:t>
          </a:r>
          <a:endParaRPr lang="ja-JP" altLang="ja-JP" sz="900">
            <a:effectLst/>
          </a:endParaRPr>
        </a:p>
        <a:p>
          <a:r>
            <a:rPr kumimoji="1" lang="ja-JP" altLang="ja-JP" sz="900">
              <a:solidFill>
                <a:schemeClr val="dk1"/>
              </a:solidFill>
              <a:effectLst/>
              <a:latin typeface="+mn-lt"/>
              <a:ea typeface="+mn-ea"/>
              <a:cs typeface="+mn-cs"/>
            </a:rPr>
            <a:t>　本町の場合は、人口千人当たりの職員数や人口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の人件費は、類似団体の中で最も低くなっているものの、比較となる国家公務員や類似団体の職員の年齢構成や職員数、更には異動による対象者の変動もあるため、ラスパイレス指数自体は高い傾向にあると分析している。</a:t>
          </a:r>
          <a:endParaRPr lang="ja-JP" altLang="ja-JP" sz="900">
            <a:effectLst/>
          </a:endParaRPr>
        </a:p>
        <a:p>
          <a:r>
            <a:rPr kumimoji="1" lang="ja-JP" altLang="ja-JP" sz="900">
              <a:solidFill>
                <a:schemeClr val="dk1"/>
              </a:solidFill>
              <a:effectLst/>
              <a:latin typeface="+mn-lt"/>
              <a:ea typeface="+mn-ea"/>
              <a:cs typeface="+mn-cs"/>
            </a:rPr>
            <a:t>　今後についても、各年における人件費の平準化を図るうえでも、年齢構成に配慮した採用と配置を実施することが必要である。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6" name="直線コネクタ 255"/>
        <xdr:cNvCxnSpPr/>
      </xdr:nvCxnSpPr>
      <xdr:spPr>
        <a:xfrm>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59" name="直線コネクタ 258"/>
        <xdr:cNvCxnSpPr/>
      </xdr:nvCxnSpPr>
      <xdr:spPr>
        <a:xfrm>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62" name="直線コネクタ 261"/>
        <xdr:cNvCxnSpPr/>
      </xdr:nvCxnSpPr>
      <xdr:spPr>
        <a:xfrm flipV="1">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47978</xdr:rowOff>
    </xdr:to>
    <xdr:cxnSp macro="">
      <xdr:nvCxnSpPr>
        <xdr:cNvPr id="265" name="直線コネクタ 264"/>
        <xdr:cNvCxnSpPr/>
      </xdr:nvCxnSpPr>
      <xdr:spPr>
        <a:xfrm flipV="1">
          <a:off x="13512800" y="1471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5" name="楕円 274"/>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6"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9" name="楕円 278"/>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0" name="テキスト ボックス 27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1" name="楕円 280"/>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82" name="テキスト ボックス 281"/>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3" name="楕円 282"/>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4" name="テキスト ボックス 283"/>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公営企業会計を含めた総職員数を</a:t>
          </a:r>
          <a:r>
            <a:rPr kumimoji="1" lang="ja-JP" altLang="en-US" sz="900">
              <a:solidFill>
                <a:sysClr val="windowText" lastClr="000000"/>
              </a:solidFill>
              <a:effectLst/>
              <a:latin typeface="+mn-lt"/>
              <a:ea typeface="+mn-ea"/>
              <a:cs typeface="+mn-cs"/>
            </a:rPr>
            <a:t>前年度</a:t>
          </a:r>
          <a:r>
            <a:rPr kumimoji="1" lang="en-US" altLang="ja-JP" sz="900">
              <a:solidFill>
                <a:sysClr val="windowText" lastClr="000000"/>
              </a:solidFill>
              <a:effectLst/>
              <a:latin typeface="+mn-lt"/>
              <a:ea typeface="+mn-ea"/>
              <a:cs typeface="+mn-cs"/>
            </a:rPr>
            <a:t>107</a:t>
          </a:r>
          <a:r>
            <a:rPr kumimoji="1" lang="ja-JP" altLang="ja-JP" sz="900">
              <a:solidFill>
                <a:sysClr val="windowText" lastClr="000000"/>
              </a:solidFill>
              <a:effectLst/>
              <a:latin typeface="+mn-lt"/>
              <a:ea typeface="+mn-ea"/>
              <a:cs typeface="+mn-cs"/>
            </a:rPr>
            <a:t>人から</a:t>
          </a:r>
          <a:r>
            <a:rPr kumimoji="1" lang="ja-JP" altLang="en-US" sz="900">
              <a:solidFill>
                <a:sysClr val="windowText" lastClr="000000"/>
              </a:solidFill>
              <a:effectLst/>
              <a:latin typeface="+mn-lt"/>
              <a:ea typeface="+mn-ea"/>
              <a:cs typeface="+mn-cs"/>
            </a:rPr>
            <a:t>今年度</a:t>
          </a:r>
          <a:r>
            <a:rPr kumimoji="1" lang="en-US" altLang="ja-JP" sz="900">
              <a:solidFill>
                <a:sysClr val="windowText" lastClr="000000"/>
              </a:solidFill>
              <a:effectLst/>
              <a:latin typeface="+mn-lt"/>
              <a:ea typeface="+mn-ea"/>
              <a:cs typeface="+mn-cs"/>
            </a:rPr>
            <a:t>115</a:t>
          </a:r>
          <a:r>
            <a:rPr kumimoji="1" lang="ja-JP" altLang="ja-JP" sz="900">
              <a:solidFill>
                <a:sysClr val="windowText" lastClr="000000"/>
              </a:solidFill>
              <a:effectLst/>
              <a:latin typeface="+mn-lt"/>
              <a:ea typeface="+mn-ea"/>
              <a:cs typeface="+mn-cs"/>
            </a:rPr>
            <a:t>人（</a:t>
          </a:r>
          <a:r>
            <a:rPr kumimoji="1" lang="en-US" altLang="ja-JP" sz="900">
              <a:solidFill>
                <a:sysClr val="windowText" lastClr="000000"/>
              </a:solidFill>
              <a:effectLst/>
              <a:latin typeface="+mn-lt"/>
              <a:ea typeface="+mn-ea"/>
              <a:cs typeface="+mn-cs"/>
            </a:rPr>
            <a:t>7.5</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の</a:t>
          </a:r>
          <a:r>
            <a:rPr kumimoji="1" lang="en-US" altLang="ja-JP" sz="900">
              <a:solidFill>
                <a:sysClr val="windowText" lastClr="000000"/>
              </a:solidFill>
              <a:effectLst/>
              <a:latin typeface="+mn-lt"/>
              <a:ea typeface="+mn-ea"/>
              <a:cs typeface="+mn-cs"/>
            </a:rPr>
            <a:t>8</a:t>
          </a:r>
          <a:r>
            <a:rPr kumimoji="1" lang="ja-JP" altLang="en-US" sz="900">
              <a:solidFill>
                <a:sysClr val="windowText" lastClr="000000"/>
              </a:solidFill>
              <a:effectLst/>
              <a:latin typeface="+mn-lt"/>
              <a:ea typeface="+mn-ea"/>
              <a:cs typeface="+mn-cs"/>
            </a:rPr>
            <a:t>人増員となった。</a:t>
          </a:r>
          <a:r>
            <a:rPr kumimoji="1" lang="ja-JP" altLang="ja-JP" sz="900">
              <a:solidFill>
                <a:sysClr val="windowText" lastClr="000000"/>
              </a:solidFill>
              <a:effectLst/>
              <a:latin typeface="+mn-lt"/>
              <a:ea typeface="+mn-ea"/>
              <a:cs typeface="+mn-cs"/>
            </a:rPr>
            <a:t>人口千人当たり</a:t>
          </a:r>
          <a:r>
            <a:rPr kumimoji="1" lang="ja-JP" altLang="ja-JP" sz="900">
              <a:solidFill>
                <a:schemeClr val="dk1"/>
              </a:solidFill>
              <a:effectLst/>
              <a:latin typeface="+mn-lt"/>
              <a:ea typeface="+mn-ea"/>
              <a:cs typeface="+mn-cs"/>
            </a:rPr>
            <a:t>の職員数は長崎県平均</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1.71</a:t>
          </a:r>
          <a:r>
            <a:rPr kumimoji="1" lang="ja-JP" altLang="ja-JP" sz="900">
              <a:solidFill>
                <a:schemeClr val="dk1"/>
              </a:solidFill>
              <a:effectLst/>
              <a:latin typeface="+mn-lt"/>
              <a:ea typeface="+mn-ea"/>
              <a:cs typeface="+mn-cs"/>
            </a:rPr>
            <a:t>人、類似団体平均より</a:t>
          </a:r>
          <a:r>
            <a:rPr kumimoji="1" lang="ja-JP" altLang="en-US" sz="900">
              <a:solidFill>
                <a:schemeClr val="dk1"/>
              </a:solidFill>
              <a:effectLst/>
              <a:latin typeface="+mn-lt"/>
              <a:ea typeface="+mn-ea"/>
              <a:cs typeface="+mn-cs"/>
            </a:rPr>
            <a:t>約</a:t>
          </a:r>
          <a:r>
            <a:rPr kumimoji="1" lang="en-US" altLang="ja-JP" sz="900">
              <a:solidFill>
                <a:schemeClr val="dk1"/>
              </a:solidFill>
              <a:effectLst/>
              <a:latin typeface="+mn-lt"/>
              <a:ea typeface="+mn-ea"/>
              <a:cs typeface="+mn-cs"/>
            </a:rPr>
            <a:t>3.71</a:t>
          </a:r>
          <a:r>
            <a:rPr kumimoji="1" lang="ja-JP" altLang="ja-JP" sz="900">
              <a:solidFill>
                <a:schemeClr val="dk1"/>
              </a:solidFill>
              <a:effectLst/>
              <a:latin typeface="+mn-lt"/>
              <a:ea typeface="+mn-ea"/>
              <a:cs typeface="+mn-cs"/>
            </a:rPr>
            <a:t>人少ない値となっており、前年度に続いて類似団体の中で最も少ない結果となった。</a:t>
          </a:r>
          <a:endParaRPr lang="ja-JP" altLang="ja-JP" sz="900">
            <a:effectLst/>
          </a:endParaRPr>
        </a:p>
        <a:p>
          <a:r>
            <a:rPr kumimoji="1" lang="ja-JP" altLang="ja-JP" sz="900">
              <a:solidFill>
                <a:schemeClr val="dk1"/>
              </a:solidFill>
              <a:effectLst/>
              <a:latin typeface="+mn-lt"/>
              <a:ea typeface="+mn-ea"/>
              <a:cs typeface="+mn-cs"/>
            </a:rPr>
            <a:t>　今後においては、行政事務の複雑多様化や行政需要が拡大傾向、新たな施策に対応するため及び職員の能力向上を図るとともに、</a:t>
          </a:r>
          <a:r>
            <a:rPr kumimoji="1" lang="ja-JP" altLang="en-US" sz="900">
              <a:solidFill>
                <a:schemeClr val="dk1"/>
              </a:solidFill>
              <a:effectLst/>
              <a:latin typeface="+mn-lt"/>
              <a:ea typeface="+mn-ea"/>
              <a:cs typeface="+mn-cs"/>
            </a:rPr>
            <a:t>会計年度任用職員・</a:t>
          </a:r>
          <a:r>
            <a:rPr kumimoji="1" lang="ja-JP" altLang="ja-JP" sz="900">
              <a:solidFill>
                <a:schemeClr val="dk1"/>
              </a:solidFill>
              <a:effectLst/>
              <a:latin typeface="+mn-lt"/>
              <a:ea typeface="+mn-ea"/>
              <a:cs typeface="+mn-cs"/>
            </a:rPr>
            <a:t>再任用制度の運用などによって住民サービスの維持や向上を図っていく。</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169756</xdr:rowOff>
    </xdr:from>
    <xdr:to>
      <xdr:col>81</xdr:col>
      <xdr:colOff>44450</xdr:colOff>
      <xdr:row>58</xdr:row>
      <xdr:rowOff>40822</xdr:rowOff>
    </xdr:to>
    <xdr:cxnSp macro="">
      <xdr:nvCxnSpPr>
        <xdr:cNvPr id="321" name="直線コネクタ 320"/>
        <xdr:cNvCxnSpPr/>
      </xdr:nvCxnSpPr>
      <xdr:spPr>
        <a:xfrm>
          <a:off x="16179800" y="9942406"/>
          <a:ext cx="838200" cy="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161713</xdr:rowOff>
    </xdr:from>
    <xdr:to>
      <xdr:col>77</xdr:col>
      <xdr:colOff>44450</xdr:colOff>
      <xdr:row>57</xdr:row>
      <xdr:rowOff>169756</xdr:rowOff>
    </xdr:to>
    <xdr:cxnSp macro="">
      <xdr:nvCxnSpPr>
        <xdr:cNvPr id="324" name="直線コネクタ 323"/>
        <xdr:cNvCxnSpPr/>
      </xdr:nvCxnSpPr>
      <xdr:spPr>
        <a:xfrm>
          <a:off x="15290800" y="99343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126093</xdr:rowOff>
    </xdr:from>
    <xdr:to>
      <xdr:col>72</xdr:col>
      <xdr:colOff>203200</xdr:colOff>
      <xdr:row>57</xdr:row>
      <xdr:rowOff>161713</xdr:rowOff>
    </xdr:to>
    <xdr:cxnSp macro="">
      <xdr:nvCxnSpPr>
        <xdr:cNvPr id="327" name="直線コネクタ 326"/>
        <xdr:cNvCxnSpPr/>
      </xdr:nvCxnSpPr>
      <xdr:spPr>
        <a:xfrm>
          <a:off x="14401800" y="989874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122646</xdr:rowOff>
    </xdr:from>
    <xdr:to>
      <xdr:col>68</xdr:col>
      <xdr:colOff>152400</xdr:colOff>
      <xdr:row>57</xdr:row>
      <xdr:rowOff>126093</xdr:rowOff>
    </xdr:to>
    <xdr:cxnSp macro="">
      <xdr:nvCxnSpPr>
        <xdr:cNvPr id="330" name="直線コネクタ 329"/>
        <xdr:cNvCxnSpPr/>
      </xdr:nvCxnSpPr>
      <xdr:spPr>
        <a:xfrm>
          <a:off x="13512800" y="98952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161472</xdr:rowOff>
    </xdr:from>
    <xdr:to>
      <xdr:col>81</xdr:col>
      <xdr:colOff>95250</xdr:colOff>
      <xdr:row>58</xdr:row>
      <xdr:rowOff>91622</xdr:rowOff>
    </xdr:to>
    <xdr:sp macro="" textlink="">
      <xdr:nvSpPr>
        <xdr:cNvPr id="340" name="楕円 339"/>
        <xdr:cNvSpPr/>
      </xdr:nvSpPr>
      <xdr:spPr>
        <a:xfrm>
          <a:off x="169672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82749</xdr:rowOff>
    </xdr:from>
    <xdr:ext cx="762000" cy="259045"/>
    <xdr:sp macro="" textlink="">
      <xdr:nvSpPr>
        <xdr:cNvPr id="341" name="定員管理の状況該当値テキスト"/>
        <xdr:cNvSpPr txBox="1"/>
      </xdr:nvSpPr>
      <xdr:spPr>
        <a:xfrm>
          <a:off x="17106900" y="98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118956</xdr:rowOff>
    </xdr:from>
    <xdr:to>
      <xdr:col>77</xdr:col>
      <xdr:colOff>95250</xdr:colOff>
      <xdr:row>58</xdr:row>
      <xdr:rowOff>49106</xdr:rowOff>
    </xdr:to>
    <xdr:sp macro="" textlink="">
      <xdr:nvSpPr>
        <xdr:cNvPr id="342" name="楕円 341"/>
        <xdr:cNvSpPr/>
      </xdr:nvSpPr>
      <xdr:spPr>
        <a:xfrm>
          <a:off x="16129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59283</xdr:rowOff>
    </xdr:from>
    <xdr:ext cx="736600" cy="259045"/>
    <xdr:sp macro="" textlink="">
      <xdr:nvSpPr>
        <xdr:cNvPr id="343" name="テキスト ボックス 342"/>
        <xdr:cNvSpPr txBox="1"/>
      </xdr:nvSpPr>
      <xdr:spPr>
        <a:xfrm>
          <a:off x="15798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110913</xdr:rowOff>
    </xdr:from>
    <xdr:to>
      <xdr:col>73</xdr:col>
      <xdr:colOff>44450</xdr:colOff>
      <xdr:row>58</xdr:row>
      <xdr:rowOff>41063</xdr:rowOff>
    </xdr:to>
    <xdr:sp macro="" textlink="">
      <xdr:nvSpPr>
        <xdr:cNvPr id="344" name="楕円 343"/>
        <xdr:cNvSpPr/>
      </xdr:nvSpPr>
      <xdr:spPr>
        <a:xfrm>
          <a:off x="15240000" y="9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51240</xdr:rowOff>
    </xdr:from>
    <xdr:ext cx="762000" cy="259045"/>
    <xdr:sp macro="" textlink="">
      <xdr:nvSpPr>
        <xdr:cNvPr id="345" name="テキスト ボックス 344"/>
        <xdr:cNvSpPr txBox="1"/>
      </xdr:nvSpPr>
      <xdr:spPr>
        <a:xfrm>
          <a:off x="14909800" y="965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75293</xdr:rowOff>
    </xdr:from>
    <xdr:to>
      <xdr:col>68</xdr:col>
      <xdr:colOff>203200</xdr:colOff>
      <xdr:row>58</xdr:row>
      <xdr:rowOff>5443</xdr:rowOff>
    </xdr:to>
    <xdr:sp macro="" textlink="">
      <xdr:nvSpPr>
        <xdr:cNvPr id="346" name="楕円 345"/>
        <xdr:cNvSpPr/>
      </xdr:nvSpPr>
      <xdr:spPr>
        <a:xfrm>
          <a:off x="14351000" y="9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15620</xdr:rowOff>
    </xdr:from>
    <xdr:ext cx="762000" cy="259045"/>
    <xdr:sp macro="" textlink="">
      <xdr:nvSpPr>
        <xdr:cNvPr id="347" name="テキスト ボックス 346"/>
        <xdr:cNvSpPr txBox="1"/>
      </xdr:nvSpPr>
      <xdr:spPr>
        <a:xfrm>
          <a:off x="14020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71846</xdr:rowOff>
    </xdr:from>
    <xdr:to>
      <xdr:col>64</xdr:col>
      <xdr:colOff>152400</xdr:colOff>
      <xdr:row>58</xdr:row>
      <xdr:rowOff>1996</xdr:rowOff>
    </xdr:to>
    <xdr:sp macro="" textlink="">
      <xdr:nvSpPr>
        <xdr:cNvPr id="348" name="楕円 347"/>
        <xdr:cNvSpPr/>
      </xdr:nvSpPr>
      <xdr:spPr>
        <a:xfrm>
          <a:off x="13462000" y="9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12173</xdr:rowOff>
    </xdr:from>
    <xdr:ext cx="762000" cy="259045"/>
    <xdr:sp macro="" textlink="">
      <xdr:nvSpPr>
        <xdr:cNvPr id="349" name="テキスト ボックス 348"/>
        <xdr:cNvSpPr txBox="1"/>
      </xdr:nvSpPr>
      <xdr:spPr>
        <a:xfrm>
          <a:off x="13131800" y="96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a:t>
          </a:r>
          <a:r>
            <a:rPr kumimoji="1" lang="ja-JP" altLang="ja-JP" sz="900">
              <a:solidFill>
                <a:sysClr val="windowText" lastClr="000000"/>
              </a:solidFill>
              <a:effectLst/>
              <a:latin typeface="+mn-lt"/>
              <a:ea typeface="+mn-ea"/>
              <a:cs typeface="+mn-cs"/>
            </a:rPr>
            <a:t>比べ</a:t>
          </a:r>
          <a:r>
            <a:rPr kumimoji="1" lang="en-US" altLang="ja-JP" sz="900">
              <a:solidFill>
                <a:sysClr val="windowText" lastClr="000000"/>
              </a:solidFill>
              <a:effectLst/>
              <a:latin typeface="+mn-lt"/>
              <a:ea typeface="+mn-ea"/>
              <a:cs typeface="+mn-cs"/>
            </a:rPr>
            <a:t>0.5</a:t>
          </a:r>
          <a:r>
            <a:rPr kumimoji="1" lang="ja-JP" altLang="ja-JP" sz="900">
              <a:solidFill>
                <a:sysClr val="windowText" lastClr="000000"/>
              </a:solidFill>
              <a:effectLst/>
              <a:latin typeface="+mn-lt"/>
              <a:ea typeface="+mn-ea"/>
              <a:cs typeface="+mn-cs"/>
            </a:rPr>
            <a:t>ポイント高い結果となったが、前年度と比べ</a:t>
          </a:r>
          <a:r>
            <a:rPr kumimoji="1" lang="en-US" altLang="ja-JP" sz="900">
              <a:solidFill>
                <a:sysClr val="windowText" lastClr="000000"/>
              </a:solidFill>
              <a:effectLst/>
              <a:latin typeface="+mn-lt"/>
              <a:ea typeface="+mn-ea"/>
              <a:cs typeface="+mn-cs"/>
            </a:rPr>
            <a:t>0.8</a:t>
          </a:r>
          <a:r>
            <a:rPr kumimoji="1" lang="ja-JP" altLang="ja-JP" sz="900">
              <a:solidFill>
                <a:sysClr val="windowText" lastClr="000000"/>
              </a:solidFill>
              <a:effectLst/>
              <a:latin typeface="+mn-lt"/>
              <a:ea typeface="+mn-ea"/>
              <a:cs typeface="+mn-cs"/>
            </a:rPr>
            <a:t>ポイント改善した。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本町においては、過去の大型事業に関する地方債償還額が依然として大きいため、類似団体よりも比率が高止まりしているが、過去の建設事業の償還が徐々に終了し、元利償還金が減少することから改善傾向にある。</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今後においては、</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年度から</a:t>
          </a:r>
          <a:r>
            <a:rPr kumimoji="1" lang="ja-JP" altLang="ja-JP" sz="900">
              <a:solidFill>
                <a:schemeClr val="dk1"/>
              </a:solidFill>
              <a:effectLst/>
              <a:latin typeface="+mn-lt"/>
              <a:ea typeface="+mn-ea"/>
              <a:cs typeface="+mn-cs"/>
            </a:rPr>
            <a:t>中学校武道館改修事業</a:t>
          </a:r>
          <a:r>
            <a:rPr kumimoji="1" lang="ja-JP" altLang="en-US" sz="900">
              <a:solidFill>
                <a:schemeClr val="dk1"/>
              </a:solidFill>
              <a:effectLst/>
              <a:latin typeface="+mn-lt"/>
              <a:ea typeface="+mn-ea"/>
              <a:cs typeface="+mn-cs"/>
            </a:rPr>
            <a:t>の償還が開始することや、</a:t>
          </a:r>
          <a:r>
            <a:rPr kumimoji="1" lang="ja-JP" altLang="ja-JP" sz="900">
              <a:solidFill>
                <a:schemeClr val="dk1"/>
              </a:solidFill>
              <a:effectLst/>
              <a:latin typeface="+mn-lt"/>
              <a:ea typeface="+mn-ea"/>
              <a:cs typeface="+mn-cs"/>
            </a:rPr>
            <a:t>歴史文化交流館整備事業の償還が数年後に始まること、準元利償還金においては、公共下水道事業の償還額増加、さらに、一部事務組合の清掃工場建て替えに伴う当組合への公債費負担額が増加するため、今後の改善は見込めない状況である。</a:t>
          </a:r>
          <a:endParaRPr lang="ja-JP" altLang="ja-JP" sz="900">
            <a:effectLst/>
          </a:endParaRPr>
        </a:p>
        <a:p>
          <a:r>
            <a:rPr kumimoji="1" lang="ja-JP" altLang="ja-JP" sz="900">
              <a:solidFill>
                <a:schemeClr val="dk1"/>
              </a:solidFill>
              <a:effectLst/>
              <a:latin typeface="+mn-lt"/>
              <a:ea typeface="+mn-ea"/>
              <a:cs typeface="+mn-cs"/>
            </a:rPr>
            <a:t>　このため、自主財源の確保に努めつつ、建設</a:t>
          </a:r>
          <a:r>
            <a:rPr kumimoji="1" lang="ja-JP" altLang="en-US" sz="900">
              <a:solidFill>
                <a:schemeClr val="dk1"/>
              </a:solidFill>
              <a:effectLst/>
              <a:latin typeface="+mn-lt"/>
              <a:ea typeface="+mn-ea"/>
              <a:cs typeface="+mn-cs"/>
            </a:rPr>
            <a:t>事業債</a:t>
          </a:r>
          <a:r>
            <a:rPr kumimoji="1" lang="ja-JP" altLang="ja-JP" sz="900">
              <a:solidFill>
                <a:schemeClr val="dk1"/>
              </a:solidFill>
              <a:effectLst/>
              <a:latin typeface="+mn-lt"/>
              <a:ea typeface="+mn-ea"/>
              <a:cs typeface="+mn-cs"/>
            </a:rPr>
            <a:t>発行については交付税措置のあるものを主とし、起債借入額は当年度の元金償還額以下を基本とした財政運営を徹底していく。</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58057</xdr:rowOff>
    </xdr:to>
    <xdr:cxnSp macro="">
      <xdr:nvCxnSpPr>
        <xdr:cNvPr id="386" name="直線コネクタ 385"/>
        <xdr:cNvCxnSpPr/>
      </xdr:nvCxnSpPr>
      <xdr:spPr>
        <a:xfrm flipV="1">
          <a:off x="16179800" y="682413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127000</xdr:rowOff>
    </xdr:to>
    <xdr:cxnSp macro="">
      <xdr:nvCxnSpPr>
        <xdr:cNvPr id="389" name="直線コネクタ 388"/>
        <xdr:cNvCxnSpPr/>
      </xdr:nvCxnSpPr>
      <xdr:spPr>
        <a:xfrm flipV="1">
          <a:off x="15290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92" name="直線コネクタ 391"/>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127907</xdr:rowOff>
    </xdr:to>
    <xdr:cxnSp macro="">
      <xdr:nvCxnSpPr>
        <xdr:cNvPr id="395" name="直線コネクタ 394"/>
        <xdr:cNvCxnSpPr/>
      </xdr:nvCxnSpPr>
      <xdr:spPr>
        <a:xfrm flipV="1">
          <a:off x="13512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5" name="楕円 404"/>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406"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408" name="テキスト ボックス 407"/>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9" name="楕円 40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0" name="テキスト ボックス 409"/>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1" name="楕円 410"/>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2" name="テキスト ボックス 41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3" name="楕円 412"/>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4" name="テキスト ボックス 413"/>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将来負担比率に</a:t>
          </a:r>
          <a:r>
            <a:rPr kumimoji="1" lang="ja-JP" altLang="ja-JP" sz="900">
              <a:solidFill>
                <a:sysClr val="windowText" lastClr="000000"/>
              </a:solidFill>
              <a:effectLst/>
              <a:latin typeface="+mn-lt"/>
              <a:ea typeface="+mn-ea"/>
              <a:cs typeface="+mn-cs"/>
            </a:rPr>
            <a:t>ついては、</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16.6</a:t>
          </a:r>
          <a:r>
            <a:rPr kumimoji="1" lang="ja-JP" altLang="ja-JP" sz="900">
              <a:solidFill>
                <a:sysClr val="windowText" lastClr="000000"/>
              </a:solidFill>
              <a:effectLst/>
              <a:latin typeface="+mn-lt"/>
              <a:ea typeface="+mn-ea"/>
              <a:cs typeface="+mn-cs"/>
            </a:rPr>
            <a:t>％となっている。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改善の理由は、分子の部分においては一般</a:t>
          </a:r>
          <a:r>
            <a:rPr kumimoji="1" lang="ja-JP" altLang="ja-JP" sz="900">
              <a:solidFill>
                <a:schemeClr val="dk1"/>
              </a:solidFill>
              <a:effectLst/>
              <a:latin typeface="+mn-lt"/>
              <a:ea typeface="+mn-ea"/>
              <a:cs typeface="+mn-cs"/>
            </a:rPr>
            <a:t>会計から公債費相当額を補填している工業用水道事業や公共下水道事業の地方債残高の減少及び東彼地区保健福祉組合の地方債残高のうち本町が負担する額が減少したことに併せ、分母となる</a:t>
          </a:r>
          <a:r>
            <a:rPr kumimoji="1" lang="ja-JP" altLang="ja-JP" sz="900">
              <a:solidFill>
                <a:sysClr val="windowText" lastClr="000000"/>
              </a:solidFill>
              <a:effectLst/>
              <a:latin typeface="+mn-lt"/>
              <a:ea typeface="+mn-ea"/>
              <a:cs typeface="+mn-cs"/>
            </a:rPr>
            <a:t>基金残高が約</a:t>
          </a:r>
          <a:r>
            <a:rPr kumimoji="1" lang="en-US" altLang="ja-JP" sz="900">
              <a:solidFill>
                <a:sysClr val="windowText" lastClr="000000"/>
              </a:solidFill>
              <a:effectLst/>
              <a:latin typeface="+mn-lt"/>
              <a:ea typeface="+mn-ea"/>
              <a:cs typeface="+mn-cs"/>
            </a:rPr>
            <a:t>663</a:t>
          </a:r>
          <a:r>
            <a:rPr kumimoji="1" lang="ja-JP" altLang="ja-JP" sz="900">
              <a:solidFill>
                <a:sysClr val="windowText" lastClr="000000"/>
              </a:solidFill>
              <a:effectLst/>
              <a:latin typeface="+mn-lt"/>
              <a:ea typeface="+mn-ea"/>
              <a:cs typeface="+mn-cs"/>
            </a:rPr>
            <a:t>百万円</a:t>
          </a:r>
          <a:r>
            <a:rPr kumimoji="1" lang="ja-JP" altLang="ja-JP" sz="900">
              <a:solidFill>
                <a:schemeClr val="dk1"/>
              </a:solidFill>
              <a:effectLst/>
              <a:latin typeface="+mn-lt"/>
              <a:ea typeface="+mn-ea"/>
              <a:cs typeface="+mn-cs"/>
            </a:rPr>
            <a:t>増加したことが主な要因である。</a:t>
          </a:r>
          <a:endParaRPr lang="ja-JP" altLang="ja-JP" sz="900">
            <a:effectLst/>
          </a:endParaRPr>
        </a:p>
        <a:p>
          <a:r>
            <a:rPr kumimoji="1" lang="ja-JP" altLang="ja-JP" sz="900">
              <a:solidFill>
                <a:schemeClr val="dk1"/>
              </a:solidFill>
              <a:effectLst/>
              <a:latin typeface="+mn-lt"/>
              <a:ea typeface="+mn-ea"/>
              <a:cs typeface="+mn-cs"/>
            </a:rPr>
            <a:t>　今後においては、基金総額の増加や元利償還額を上回らない地方債発行の抑制など比率改善の要素はあるが、、福祉組合のごみ処理施設の起債償還が令和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から開始することや、一般会計における歴史文化交流館整備事業や新庁舎建設事業に対する多額の地方債発行などがあるため、ごみ処理施設地方債残高が減る一定の期間までは悪化し続けると見込まれ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26670</xdr:rowOff>
    </xdr:from>
    <xdr:to>
      <xdr:col>72</xdr:col>
      <xdr:colOff>203200</xdr:colOff>
      <xdr:row>14</xdr:row>
      <xdr:rowOff>30117</xdr:rowOff>
    </xdr:to>
    <xdr:cxnSp macro="">
      <xdr:nvCxnSpPr>
        <xdr:cNvPr id="450" name="直線コネクタ 449"/>
        <xdr:cNvCxnSpPr/>
      </xdr:nvCxnSpPr>
      <xdr:spPr>
        <a:xfrm flipV="1">
          <a:off x="14401800" y="24269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3" name="フローチャート: 判断 452"/>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4" name="テキスト ボックス 453"/>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5" name="フローチャート: 判断 454"/>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6" name="テキスト ボックス 455"/>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7" name="フローチャート: 判断 456"/>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58" name="テキスト ボックス 457"/>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9" name="フローチャート: 判断 458"/>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0" name="テキスト ボックス 459"/>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66" name="楕円 465"/>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87647</xdr:rowOff>
    </xdr:from>
    <xdr:ext cx="762000" cy="259045"/>
    <xdr:sp macro="" textlink="">
      <xdr:nvSpPr>
        <xdr:cNvPr id="467" name="テキスト ボックス 466"/>
        <xdr:cNvSpPr txBox="1"/>
      </xdr:nvSpPr>
      <xdr:spPr>
        <a:xfrm>
          <a:off x="14909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8" name="楕円 467"/>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9" name="テキスト ボックス 468"/>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14,565
14,531
56.00
11,019,275
10,850,025
73,094
3,776,658
6,362,768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経常収支比率に占める人件費の割合は</a:t>
          </a:r>
          <a:r>
            <a:rPr kumimoji="1" lang="en-US" altLang="ja-JP" sz="900">
              <a:solidFill>
                <a:sysClr val="windowText" lastClr="000000"/>
              </a:solidFill>
              <a:effectLst/>
              <a:latin typeface="+mn-lt"/>
              <a:ea typeface="+mn-ea"/>
              <a:cs typeface="+mn-cs"/>
            </a:rPr>
            <a:t>19.6</a:t>
          </a:r>
          <a:r>
            <a:rPr kumimoji="1" lang="ja-JP" altLang="ja-JP" sz="900">
              <a:solidFill>
                <a:sysClr val="windowText" lastClr="000000"/>
              </a:solidFill>
              <a:effectLst/>
              <a:latin typeface="+mn-lt"/>
              <a:ea typeface="+mn-ea"/>
              <a:cs typeface="+mn-cs"/>
            </a:rPr>
            <a:t>％となり、類似団体に比べ</a:t>
          </a:r>
          <a:r>
            <a:rPr kumimoji="1" lang="en-US" altLang="ja-JP" sz="900">
              <a:solidFill>
                <a:sysClr val="windowText" lastClr="000000"/>
              </a:solidFill>
              <a:effectLst/>
              <a:latin typeface="+mn-lt"/>
              <a:ea typeface="+mn-ea"/>
              <a:cs typeface="+mn-cs"/>
            </a:rPr>
            <a:t>4.6</a:t>
          </a:r>
          <a:r>
            <a:rPr kumimoji="1" lang="ja-JP" altLang="ja-JP" sz="900">
              <a:solidFill>
                <a:sysClr val="windowText" lastClr="000000"/>
              </a:solidFill>
              <a:effectLst/>
              <a:latin typeface="+mn-lt"/>
              <a:ea typeface="+mn-ea"/>
              <a:cs typeface="+mn-cs"/>
            </a:rPr>
            <a:t>ポイント低</a:t>
          </a:r>
          <a:r>
            <a:rPr kumimoji="1" lang="ja-JP" altLang="en-US" sz="900">
              <a:solidFill>
                <a:sysClr val="windowText" lastClr="000000"/>
              </a:solidFill>
              <a:effectLst/>
              <a:latin typeface="+mn-lt"/>
              <a:ea typeface="+mn-ea"/>
              <a:cs typeface="+mn-cs"/>
            </a:rPr>
            <a:t>いものの</a:t>
          </a:r>
          <a:r>
            <a:rPr kumimoji="1" lang="ja-JP" altLang="ja-JP" sz="900">
              <a:solidFill>
                <a:sysClr val="windowText" lastClr="000000"/>
              </a:solidFill>
              <a:effectLst/>
              <a:latin typeface="+mn-lt"/>
              <a:ea typeface="+mn-ea"/>
              <a:cs typeface="+mn-cs"/>
            </a:rPr>
            <a:t>、前年度と比べ</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悪化している</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これは、職員数の増加や給与改定による給与や手当の増加が主な要因である。</a:t>
          </a:r>
          <a:endParaRPr lang="ja-JP" altLang="ja-JP" sz="900">
            <a:effectLst/>
          </a:endParaRPr>
        </a:p>
        <a:p>
          <a:r>
            <a:rPr kumimoji="1" lang="ja-JP" altLang="ja-JP" sz="900">
              <a:solidFill>
                <a:schemeClr val="dk1"/>
              </a:solidFill>
              <a:effectLst/>
              <a:latin typeface="+mn-lt"/>
              <a:ea typeface="+mn-ea"/>
              <a:cs typeface="+mn-cs"/>
            </a:rPr>
            <a:t>　本町の人口一人</a:t>
          </a:r>
          <a:r>
            <a:rPr kumimoji="1" lang="ja-JP" altLang="ja-JP" sz="900">
              <a:solidFill>
                <a:sysClr val="windowText" lastClr="000000"/>
              </a:solidFill>
              <a:effectLst/>
              <a:latin typeface="+mn-lt"/>
              <a:ea typeface="+mn-ea"/>
              <a:cs typeface="+mn-cs"/>
            </a:rPr>
            <a:t>当たりの人件費決算額は</a:t>
          </a:r>
          <a:r>
            <a:rPr kumimoji="1" lang="en-US" altLang="ja-JP" sz="900">
              <a:solidFill>
                <a:sysClr val="windowText" lastClr="000000"/>
              </a:solidFill>
              <a:effectLst/>
              <a:latin typeface="+mn-lt"/>
              <a:ea typeface="+mn-ea"/>
              <a:cs typeface="+mn-cs"/>
            </a:rPr>
            <a:t>56,634</a:t>
          </a:r>
          <a:r>
            <a:rPr kumimoji="1" lang="ja-JP" altLang="ja-JP" sz="900">
              <a:solidFill>
                <a:sysClr val="windowText" lastClr="000000"/>
              </a:solidFill>
              <a:effectLst/>
              <a:latin typeface="+mn-lt"/>
              <a:ea typeface="+mn-ea"/>
              <a:cs typeface="+mn-cs"/>
            </a:rPr>
            <a:t>円であり、類似団体平均</a:t>
          </a:r>
          <a:r>
            <a:rPr kumimoji="1" lang="en-US" altLang="ja-JP" sz="900">
              <a:solidFill>
                <a:sysClr val="windowText" lastClr="000000"/>
              </a:solidFill>
              <a:effectLst/>
              <a:latin typeface="+mn-lt"/>
              <a:ea typeface="+mn-ea"/>
              <a:cs typeface="+mn-cs"/>
            </a:rPr>
            <a:t>99,000</a:t>
          </a:r>
          <a:r>
            <a:rPr kumimoji="1" lang="ja-JP" altLang="ja-JP" sz="900">
              <a:solidFill>
                <a:sysClr val="windowText" lastClr="000000"/>
              </a:solidFill>
              <a:effectLst/>
              <a:latin typeface="+mn-lt"/>
              <a:ea typeface="+mn-ea"/>
              <a:cs typeface="+mn-cs"/>
            </a:rPr>
            <a:t>円と比べ、</a:t>
          </a:r>
          <a:r>
            <a:rPr kumimoji="1" lang="ja-JP" altLang="en-US" sz="900">
              <a:solidFill>
                <a:sysClr val="windowText" lastClr="000000"/>
              </a:solidFill>
              <a:effectLst/>
              <a:latin typeface="+mn-lt"/>
              <a:ea typeface="+mn-ea"/>
              <a:cs typeface="+mn-cs"/>
            </a:rPr>
            <a:t>約</a:t>
          </a:r>
          <a:r>
            <a:rPr kumimoji="1" lang="en-US" altLang="ja-JP" sz="900">
              <a:solidFill>
                <a:sysClr val="windowText" lastClr="000000"/>
              </a:solidFill>
              <a:effectLst/>
              <a:latin typeface="+mn-lt"/>
              <a:ea typeface="+mn-ea"/>
              <a:cs typeface="+mn-cs"/>
            </a:rPr>
            <a:t>43</a:t>
          </a:r>
          <a:r>
            <a:rPr kumimoji="1" lang="ja-JP" altLang="ja-JP" sz="900">
              <a:solidFill>
                <a:sysClr val="windowText" lastClr="000000"/>
              </a:solidFill>
              <a:effectLst/>
              <a:latin typeface="+mn-lt"/>
              <a:ea typeface="+mn-ea"/>
              <a:cs typeface="+mn-cs"/>
            </a:rPr>
            <a:t>％削減できている</a:t>
          </a:r>
          <a:r>
            <a:rPr kumimoji="1" lang="ja-JP" altLang="ja-JP" sz="900">
              <a:solidFill>
                <a:schemeClr val="dk1"/>
              </a:solidFill>
              <a:effectLst/>
              <a:latin typeface="+mn-lt"/>
              <a:ea typeface="+mn-ea"/>
              <a:cs typeface="+mn-cs"/>
            </a:rPr>
            <a:t>。事業費支弁費等の人件費に準ずる費用を含めた人口</a:t>
          </a:r>
          <a:r>
            <a:rPr kumimoji="1" lang="en-US" altLang="ja-JP" sz="900">
              <a:solidFill>
                <a:schemeClr val="dk1"/>
              </a:solidFill>
              <a:effectLst/>
              <a:latin typeface="+mn-lt"/>
              <a:ea typeface="+mn-ea"/>
              <a:cs typeface="+mn-cs"/>
            </a:rPr>
            <a:t>1</a:t>
          </a:r>
          <a:r>
            <a:rPr kumimoji="1" lang="ja-JP" altLang="ja-JP" sz="900">
              <a:solidFill>
                <a:sysClr val="windowText" lastClr="000000"/>
              </a:solidFill>
              <a:effectLst/>
              <a:latin typeface="+mn-lt"/>
              <a:ea typeface="+mn-ea"/>
              <a:cs typeface="+mn-cs"/>
            </a:rPr>
            <a:t>人当たりの決算額も</a:t>
          </a:r>
          <a:r>
            <a:rPr kumimoji="1" lang="en-US" altLang="ja-JP" sz="900">
              <a:solidFill>
                <a:sysClr val="windowText" lastClr="000000"/>
              </a:solidFill>
              <a:effectLst/>
              <a:latin typeface="+mn-lt"/>
              <a:ea typeface="+mn-ea"/>
              <a:cs typeface="+mn-cs"/>
            </a:rPr>
            <a:t>60,356</a:t>
          </a:r>
          <a:r>
            <a:rPr kumimoji="1" lang="ja-JP" altLang="ja-JP" sz="900">
              <a:solidFill>
                <a:sysClr val="windowText" lastClr="000000"/>
              </a:solidFill>
              <a:effectLst/>
              <a:latin typeface="+mn-lt"/>
              <a:ea typeface="+mn-ea"/>
              <a:cs typeface="+mn-cs"/>
            </a:rPr>
            <a:t>円で、類似団体平均の</a:t>
          </a:r>
          <a:r>
            <a:rPr kumimoji="1" lang="en-US" altLang="ja-JP" sz="900">
              <a:solidFill>
                <a:sysClr val="windowText" lastClr="000000"/>
              </a:solidFill>
              <a:effectLst/>
              <a:latin typeface="+mn-lt"/>
              <a:ea typeface="+mn-ea"/>
              <a:cs typeface="+mn-cs"/>
            </a:rPr>
            <a:t>113,777</a:t>
          </a:r>
          <a:r>
            <a:rPr kumimoji="1" lang="ja-JP" altLang="ja-JP" sz="900">
              <a:solidFill>
                <a:sysClr val="windowText" lastClr="000000"/>
              </a:solidFill>
              <a:effectLst/>
              <a:latin typeface="+mn-lt"/>
              <a:ea typeface="+mn-ea"/>
              <a:cs typeface="+mn-cs"/>
            </a:rPr>
            <a:t>円と比べても大きく節減できているが、今後においては、事務量の増加に合わせ職員数</a:t>
          </a:r>
          <a:r>
            <a:rPr kumimoji="1" lang="ja-JP" altLang="ja-JP" sz="900">
              <a:solidFill>
                <a:schemeClr val="dk1"/>
              </a:solidFill>
              <a:effectLst/>
              <a:latin typeface="+mn-lt"/>
              <a:ea typeface="+mn-ea"/>
              <a:cs typeface="+mn-cs"/>
            </a:rPr>
            <a:t>を増やすなど職員数の適正な定員管理等に努めながら人件費の抑制</a:t>
          </a:r>
          <a:r>
            <a:rPr kumimoji="1" lang="ja-JP" altLang="en-US" sz="900">
              <a:solidFill>
                <a:schemeClr val="dk1"/>
              </a:solidFill>
              <a:effectLst/>
              <a:latin typeface="+mn-lt"/>
              <a:ea typeface="+mn-ea"/>
              <a:cs typeface="+mn-cs"/>
            </a:rPr>
            <a:t>も意識していく</a:t>
          </a:r>
          <a:r>
            <a:rPr kumimoji="1" lang="ja-JP" altLang="ja-JP" sz="900">
              <a:solidFill>
                <a:schemeClr val="dk1"/>
              </a:solidFill>
              <a:effectLst/>
              <a:latin typeface="+mn-lt"/>
              <a:ea typeface="+mn-ea"/>
              <a:cs typeface="+mn-cs"/>
            </a:rPr>
            <a:t>必要がある。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1270</xdr:rowOff>
    </xdr:to>
    <xdr:cxnSp macro="">
      <xdr:nvCxnSpPr>
        <xdr:cNvPr id="66" name="直線コネクタ 65"/>
        <xdr:cNvCxnSpPr/>
      </xdr:nvCxnSpPr>
      <xdr:spPr>
        <a:xfrm>
          <a:off x="3987800" y="5880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50800</xdr:rowOff>
    </xdr:to>
    <xdr:cxnSp macro="">
      <xdr:nvCxnSpPr>
        <xdr:cNvPr id="69" name="直線コネクタ 68"/>
        <xdr:cNvCxnSpPr/>
      </xdr:nvCxnSpPr>
      <xdr:spPr>
        <a:xfrm>
          <a:off x="3098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35560</xdr:rowOff>
    </xdr:to>
    <xdr:cxnSp macro="">
      <xdr:nvCxnSpPr>
        <xdr:cNvPr id="72" name="直線コネクタ 71"/>
        <xdr:cNvCxnSpPr/>
      </xdr:nvCxnSpPr>
      <xdr:spPr>
        <a:xfrm flipV="1">
          <a:off x="2209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35560</xdr:rowOff>
    </xdr:to>
    <xdr:cxnSp macro="">
      <xdr:nvCxnSpPr>
        <xdr:cNvPr id="75" name="直線コネクタ 74"/>
        <xdr:cNvCxnSpPr/>
      </xdr:nvCxnSpPr>
      <xdr:spPr>
        <a:xfrm>
          <a:off x="1320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物件費の経常収支比率</a:t>
          </a:r>
          <a:r>
            <a:rPr kumimoji="1" lang="ja-JP" altLang="ja-JP" sz="900">
              <a:solidFill>
                <a:sysClr val="windowText" lastClr="000000"/>
              </a:solidFill>
              <a:effectLst/>
              <a:latin typeface="+mn-lt"/>
              <a:ea typeface="+mn-ea"/>
              <a:cs typeface="+mn-cs"/>
            </a:rPr>
            <a:t>は、前年度より</a:t>
          </a:r>
          <a:r>
            <a:rPr kumimoji="1" lang="en-US" altLang="ja-JP" sz="900">
              <a:solidFill>
                <a:sysClr val="windowText" lastClr="000000"/>
              </a:solidFill>
              <a:effectLst/>
              <a:latin typeface="+mn-lt"/>
              <a:ea typeface="+mn-ea"/>
              <a:cs typeface="+mn-cs"/>
            </a:rPr>
            <a:t>1.5</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改善</a:t>
          </a:r>
          <a:r>
            <a:rPr kumimoji="1" lang="ja-JP" altLang="ja-JP" sz="900">
              <a:solidFill>
                <a:sysClr val="windowText" lastClr="000000"/>
              </a:solidFill>
              <a:effectLst/>
              <a:latin typeface="+mn-lt"/>
              <a:ea typeface="+mn-ea"/>
              <a:cs typeface="+mn-cs"/>
            </a:rPr>
            <a:t>している。平成</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年度から予算要求段階での経常的経費を毎年数％削減としている効果もあり、類似団体平均に比べ</a:t>
          </a:r>
          <a:r>
            <a:rPr kumimoji="1" lang="en-US" altLang="ja-JP" sz="900">
              <a:solidFill>
                <a:sysClr val="windowText" lastClr="000000"/>
              </a:solidFill>
              <a:effectLst/>
              <a:latin typeface="+mn-lt"/>
              <a:ea typeface="+mn-ea"/>
              <a:cs typeface="+mn-cs"/>
            </a:rPr>
            <a:t>5.0</a:t>
          </a:r>
          <a:r>
            <a:rPr kumimoji="1" lang="ja-JP" altLang="ja-JP" sz="900">
              <a:solidFill>
                <a:sysClr val="windowText" lastClr="000000"/>
              </a:solidFill>
              <a:effectLst/>
              <a:latin typeface="+mn-lt"/>
              <a:ea typeface="+mn-ea"/>
              <a:cs typeface="+mn-cs"/>
            </a:rPr>
            <a:t>ポイント良い</a:t>
          </a:r>
          <a:r>
            <a:rPr kumimoji="1" lang="ja-JP" altLang="ja-JP" sz="900">
              <a:solidFill>
                <a:schemeClr val="dk1"/>
              </a:solidFill>
              <a:effectLst/>
              <a:latin typeface="+mn-lt"/>
              <a:ea typeface="+mn-ea"/>
              <a:cs typeface="+mn-cs"/>
            </a:rPr>
            <a:t>結果となっている。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令和</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年度においては、</a:t>
          </a:r>
          <a:r>
            <a:rPr kumimoji="1" lang="ja-JP" altLang="en-US" sz="900">
              <a:solidFill>
                <a:sysClr val="windowText" lastClr="000000"/>
              </a:solidFill>
              <a:effectLst/>
              <a:latin typeface="+mn-lt"/>
              <a:ea typeface="+mn-ea"/>
              <a:cs typeface="+mn-cs"/>
            </a:rPr>
            <a:t>小中学校児童・生徒全員分の情報端末購入やふるさと納税増加に伴う経費の増により、</a:t>
          </a:r>
          <a:r>
            <a:rPr kumimoji="1" lang="ja-JP" altLang="ja-JP" sz="900">
              <a:solidFill>
                <a:sysClr val="windowText" lastClr="000000"/>
              </a:solidFill>
              <a:effectLst/>
              <a:latin typeface="+mn-lt"/>
              <a:ea typeface="+mn-ea"/>
              <a:cs typeface="+mn-cs"/>
            </a:rPr>
            <a:t>全体で前年度と比べ</a:t>
          </a:r>
          <a:r>
            <a:rPr kumimoji="1" lang="en-US" altLang="ja-JP" sz="900">
              <a:solidFill>
                <a:sysClr val="windowText" lastClr="000000"/>
              </a:solidFill>
              <a:effectLst/>
              <a:latin typeface="+mn-lt"/>
              <a:ea typeface="+mn-ea"/>
              <a:cs typeface="+mn-cs"/>
            </a:rPr>
            <a:t>147</a:t>
          </a:r>
          <a:r>
            <a:rPr kumimoji="1" lang="ja-JP" altLang="ja-JP" sz="900">
              <a:solidFill>
                <a:sysClr val="windowText" lastClr="000000"/>
              </a:solidFill>
              <a:effectLst/>
              <a:latin typeface="+mn-lt"/>
              <a:ea typeface="+mn-ea"/>
              <a:cs typeface="+mn-cs"/>
            </a:rPr>
            <a:t>百万円増となり、</a:t>
          </a:r>
          <a:r>
            <a:rPr kumimoji="1" lang="en-US" altLang="ja-JP" sz="900">
              <a:solidFill>
                <a:sysClr val="windowText" lastClr="000000"/>
              </a:solidFill>
              <a:effectLst/>
              <a:latin typeface="+mn-lt"/>
              <a:ea typeface="+mn-ea"/>
              <a:cs typeface="+mn-cs"/>
            </a:rPr>
            <a:t>1,070</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なお、人口</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人当たりの決算額は、物件費全体で</a:t>
          </a:r>
          <a:r>
            <a:rPr kumimoji="1" lang="en-US" altLang="ja-JP" sz="900">
              <a:solidFill>
                <a:sysClr val="windowText" lastClr="000000"/>
              </a:solidFill>
              <a:effectLst/>
              <a:latin typeface="+mn-lt"/>
              <a:ea typeface="+mn-ea"/>
              <a:cs typeface="+mn-cs"/>
            </a:rPr>
            <a:t>73,599</a:t>
          </a:r>
          <a:r>
            <a:rPr kumimoji="1" lang="ja-JP" altLang="ja-JP" sz="900">
              <a:solidFill>
                <a:sysClr val="windowText" lastClr="000000"/>
              </a:solidFill>
              <a:effectLst/>
              <a:latin typeface="+mn-lt"/>
              <a:ea typeface="+mn-ea"/>
              <a:cs typeface="+mn-cs"/>
            </a:rPr>
            <a:t>円であり、類似団体平均</a:t>
          </a:r>
          <a:r>
            <a:rPr kumimoji="1" lang="en-US" altLang="ja-JP" sz="900">
              <a:solidFill>
                <a:sysClr val="windowText" lastClr="000000"/>
              </a:solidFill>
              <a:effectLst/>
              <a:latin typeface="+mn-lt"/>
              <a:ea typeface="+mn-ea"/>
              <a:cs typeface="+mn-cs"/>
            </a:rPr>
            <a:t>90,408</a:t>
          </a:r>
          <a:r>
            <a:rPr kumimoji="1" lang="ja-JP" altLang="ja-JP" sz="900">
              <a:solidFill>
                <a:sysClr val="windowText" lastClr="000000"/>
              </a:solidFill>
              <a:effectLst/>
              <a:latin typeface="+mn-lt"/>
              <a:ea typeface="+mn-ea"/>
              <a:cs typeface="+mn-cs"/>
            </a:rPr>
            <a:t>円と比較すると約</a:t>
          </a:r>
          <a:r>
            <a:rPr kumimoji="1" lang="en-US" altLang="ja-JP" sz="900">
              <a:solidFill>
                <a:sysClr val="windowText" lastClr="000000"/>
              </a:solidFill>
              <a:effectLst/>
              <a:latin typeface="+mn-lt"/>
              <a:ea typeface="+mn-ea"/>
              <a:cs typeface="+mn-cs"/>
            </a:rPr>
            <a:t>18.6</a:t>
          </a:r>
          <a:r>
            <a:rPr kumimoji="1" lang="ja-JP" altLang="ja-JP" sz="900">
              <a:solidFill>
                <a:sysClr val="windowText" lastClr="000000"/>
              </a:solidFill>
              <a:effectLst/>
              <a:latin typeface="+mn-lt"/>
              <a:ea typeface="+mn-ea"/>
              <a:cs typeface="+mn-cs"/>
            </a:rPr>
            <a:t>％抑制できている</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148227</xdr:rowOff>
    </xdr:from>
    <xdr:to>
      <xdr:col>82</xdr:col>
      <xdr:colOff>107950</xdr:colOff>
      <xdr:row>14</xdr:row>
      <xdr:rowOff>74749</xdr:rowOff>
    </xdr:to>
    <xdr:cxnSp macro="">
      <xdr:nvCxnSpPr>
        <xdr:cNvPr id="129" name="直線コネクタ 128"/>
        <xdr:cNvCxnSpPr/>
      </xdr:nvCxnSpPr>
      <xdr:spPr>
        <a:xfrm flipV="1">
          <a:off x="15671800" y="237707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55154</xdr:rowOff>
    </xdr:from>
    <xdr:to>
      <xdr:col>78</xdr:col>
      <xdr:colOff>69850</xdr:colOff>
      <xdr:row>14</xdr:row>
      <xdr:rowOff>74749</xdr:rowOff>
    </xdr:to>
    <xdr:cxnSp macro="">
      <xdr:nvCxnSpPr>
        <xdr:cNvPr id="132" name="直線コネクタ 131"/>
        <xdr:cNvCxnSpPr/>
      </xdr:nvCxnSpPr>
      <xdr:spPr>
        <a:xfrm>
          <a:off x="14782800" y="2455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48623</xdr:rowOff>
    </xdr:from>
    <xdr:to>
      <xdr:col>73</xdr:col>
      <xdr:colOff>180975</xdr:colOff>
      <xdr:row>14</xdr:row>
      <xdr:rowOff>55154</xdr:rowOff>
    </xdr:to>
    <xdr:cxnSp macro="">
      <xdr:nvCxnSpPr>
        <xdr:cNvPr id="135" name="直線コネクタ 134"/>
        <xdr:cNvCxnSpPr/>
      </xdr:nvCxnSpPr>
      <xdr:spPr>
        <a:xfrm>
          <a:off x="13893800" y="24489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48623</xdr:rowOff>
    </xdr:from>
    <xdr:to>
      <xdr:col>69</xdr:col>
      <xdr:colOff>92075</xdr:colOff>
      <xdr:row>14</xdr:row>
      <xdr:rowOff>55154</xdr:rowOff>
    </xdr:to>
    <xdr:cxnSp macro="">
      <xdr:nvCxnSpPr>
        <xdr:cNvPr id="138" name="直線コネクタ 137"/>
        <xdr:cNvCxnSpPr/>
      </xdr:nvCxnSpPr>
      <xdr:spPr>
        <a:xfrm flipV="1">
          <a:off x="13004800" y="24489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97427</xdr:rowOff>
    </xdr:from>
    <xdr:to>
      <xdr:col>82</xdr:col>
      <xdr:colOff>158750</xdr:colOff>
      <xdr:row>14</xdr:row>
      <xdr:rowOff>27577</xdr:rowOff>
    </xdr:to>
    <xdr:sp macro="" textlink="">
      <xdr:nvSpPr>
        <xdr:cNvPr id="148" name="楕円 147"/>
        <xdr:cNvSpPr/>
      </xdr:nvSpPr>
      <xdr:spPr>
        <a:xfrm>
          <a:off x="164592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6004</xdr:rowOff>
    </xdr:from>
    <xdr:ext cx="762000" cy="259045"/>
    <xdr:sp macro="" textlink="">
      <xdr:nvSpPr>
        <xdr:cNvPr id="149" name="物件費該当値テキスト"/>
        <xdr:cNvSpPr txBox="1"/>
      </xdr:nvSpPr>
      <xdr:spPr>
        <a:xfrm>
          <a:off x="16598900" y="223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23949</xdr:rowOff>
    </xdr:from>
    <xdr:to>
      <xdr:col>78</xdr:col>
      <xdr:colOff>120650</xdr:colOff>
      <xdr:row>14</xdr:row>
      <xdr:rowOff>125549</xdr:rowOff>
    </xdr:to>
    <xdr:sp macro="" textlink="">
      <xdr:nvSpPr>
        <xdr:cNvPr id="150" name="楕円 149"/>
        <xdr:cNvSpPr/>
      </xdr:nvSpPr>
      <xdr:spPr>
        <a:xfrm>
          <a:off x="15621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135726</xdr:rowOff>
    </xdr:from>
    <xdr:ext cx="736600" cy="259045"/>
    <xdr:sp macro="" textlink="">
      <xdr:nvSpPr>
        <xdr:cNvPr id="151" name="テキスト ボックス 150"/>
        <xdr:cNvSpPr txBox="1"/>
      </xdr:nvSpPr>
      <xdr:spPr>
        <a:xfrm>
          <a:off x="15290800" y="219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xdr:rowOff>
    </xdr:from>
    <xdr:to>
      <xdr:col>74</xdr:col>
      <xdr:colOff>31750</xdr:colOff>
      <xdr:row>14</xdr:row>
      <xdr:rowOff>105954</xdr:rowOff>
    </xdr:to>
    <xdr:sp macro="" textlink="">
      <xdr:nvSpPr>
        <xdr:cNvPr id="152" name="楕円 151"/>
        <xdr:cNvSpPr/>
      </xdr:nvSpPr>
      <xdr:spPr>
        <a:xfrm>
          <a:off x="14732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116131</xdr:rowOff>
    </xdr:from>
    <xdr:ext cx="762000" cy="259045"/>
    <xdr:sp macro="" textlink="">
      <xdr:nvSpPr>
        <xdr:cNvPr id="153" name="テキスト ボックス 152"/>
        <xdr:cNvSpPr txBox="1"/>
      </xdr:nvSpPr>
      <xdr:spPr>
        <a:xfrm>
          <a:off x="14401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169273</xdr:rowOff>
    </xdr:from>
    <xdr:to>
      <xdr:col>69</xdr:col>
      <xdr:colOff>142875</xdr:colOff>
      <xdr:row>14</xdr:row>
      <xdr:rowOff>99423</xdr:rowOff>
    </xdr:to>
    <xdr:sp macro="" textlink="">
      <xdr:nvSpPr>
        <xdr:cNvPr id="154" name="楕円 153"/>
        <xdr:cNvSpPr/>
      </xdr:nvSpPr>
      <xdr:spPr>
        <a:xfrm>
          <a:off x="13843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109600</xdr:rowOff>
    </xdr:from>
    <xdr:ext cx="762000" cy="259045"/>
    <xdr:sp macro="" textlink="">
      <xdr:nvSpPr>
        <xdr:cNvPr id="155" name="テキスト ボックス 154"/>
        <xdr:cNvSpPr txBox="1"/>
      </xdr:nvSpPr>
      <xdr:spPr>
        <a:xfrm>
          <a:off x="13512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xdr:rowOff>
    </xdr:from>
    <xdr:to>
      <xdr:col>65</xdr:col>
      <xdr:colOff>53975</xdr:colOff>
      <xdr:row>14</xdr:row>
      <xdr:rowOff>105954</xdr:rowOff>
    </xdr:to>
    <xdr:sp macro="" textlink="">
      <xdr:nvSpPr>
        <xdr:cNvPr id="156" name="楕円 155"/>
        <xdr:cNvSpPr/>
      </xdr:nvSpPr>
      <xdr:spPr>
        <a:xfrm>
          <a:off x="12954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116131</xdr:rowOff>
    </xdr:from>
    <xdr:ext cx="762000" cy="259045"/>
    <xdr:sp macro="" textlink="">
      <xdr:nvSpPr>
        <xdr:cNvPr id="157" name="テキスト ボックス 156"/>
        <xdr:cNvSpPr txBox="1"/>
      </xdr:nvSpPr>
      <xdr:spPr>
        <a:xfrm>
          <a:off x="12623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本町の財政構造の大きな特徴として、扶助費の構成割合が突出している。</a:t>
          </a:r>
          <a:endParaRPr lang="ja-JP" altLang="ja-JP" sz="900">
            <a:effectLst/>
          </a:endParaRPr>
        </a:p>
        <a:p>
          <a:r>
            <a:rPr kumimoji="1" lang="ja-JP" altLang="ja-JP" sz="900">
              <a:solidFill>
                <a:schemeClr val="dk1"/>
              </a:solidFill>
              <a:effectLst/>
              <a:latin typeface="+mn-lt"/>
              <a:ea typeface="+mn-ea"/>
              <a:cs typeface="+mn-cs"/>
            </a:rPr>
            <a:t>　扶助費については、全国的に</a:t>
          </a:r>
          <a:r>
            <a:rPr kumimoji="1" lang="ja-JP" altLang="ja-JP" sz="900">
              <a:solidFill>
                <a:sysClr val="windowText" lastClr="000000"/>
              </a:solidFill>
              <a:effectLst/>
              <a:latin typeface="+mn-lt"/>
              <a:ea typeface="+mn-ea"/>
              <a:cs typeface="+mn-cs"/>
            </a:rPr>
            <a:t>増加傾向にあるが、人口</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人当たりの決算額は</a:t>
          </a:r>
          <a:r>
            <a:rPr kumimoji="1" lang="en-US" altLang="ja-JP" sz="900">
              <a:solidFill>
                <a:sysClr val="windowText" lastClr="000000"/>
              </a:solidFill>
              <a:effectLst/>
              <a:latin typeface="+mn-lt"/>
              <a:ea typeface="+mn-ea"/>
              <a:cs typeface="+mn-cs"/>
            </a:rPr>
            <a:t>109,675</a:t>
          </a:r>
          <a:r>
            <a:rPr kumimoji="1" lang="ja-JP" altLang="ja-JP" sz="900">
              <a:solidFill>
                <a:sysClr val="windowText" lastClr="000000"/>
              </a:solidFill>
              <a:effectLst/>
              <a:latin typeface="+mn-lt"/>
              <a:ea typeface="+mn-ea"/>
              <a:cs typeface="+mn-cs"/>
            </a:rPr>
            <a:t>円（前年度</a:t>
          </a:r>
          <a:r>
            <a:rPr kumimoji="1" lang="en-US" altLang="ja-JP" sz="900">
              <a:solidFill>
                <a:sysClr val="windowText" lastClr="000000"/>
              </a:solidFill>
              <a:effectLst/>
              <a:latin typeface="+mn-lt"/>
              <a:ea typeface="+mn-ea"/>
              <a:cs typeface="+mn-cs"/>
            </a:rPr>
            <a:t>107,376</a:t>
          </a:r>
          <a:r>
            <a:rPr kumimoji="1" lang="ja-JP" altLang="ja-JP" sz="900">
              <a:solidFill>
                <a:sysClr val="windowText" lastClr="000000"/>
              </a:solidFill>
              <a:effectLst/>
              <a:latin typeface="+mn-lt"/>
              <a:ea typeface="+mn-ea"/>
              <a:cs typeface="+mn-cs"/>
            </a:rPr>
            <a:t>円）で、類似団体平均の</a:t>
          </a:r>
          <a:r>
            <a:rPr kumimoji="1" lang="en-US" altLang="ja-JP" sz="900">
              <a:solidFill>
                <a:sysClr val="windowText" lastClr="000000"/>
              </a:solidFill>
              <a:effectLst/>
              <a:latin typeface="+mn-lt"/>
              <a:ea typeface="+mn-ea"/>
              <a:cs typeface="+mn-cs"/>
            </a:rPr>
            <a:t>64,896</a:t>
          </a:r>
          <a:r>
            <a:rPr kumimoji="1" lang="ja-JP" altLang="ja-JP" sz="900">
              <a:solidFill>
                <a:sysClr val="windowText" lastClr="000000"/>
              </a:solidFill>
              <a:effectLst/>
              <a:latin typeface="+mn-lt"/>
              <a:ea typeface="+mn-ea"/>
              <a:cs typeface="+mn-cs"/>
            </a:rPr>
            <a:t>円を大幅に上回り、歳出全体に占める割合も高い。これは、</a:t>
          </a:r>
          <a:r>
            <a:rPr kumimoji="1" lang="ja-JP" altLang="en-US" sz="900">
              <a:solidFill>
                <a:sysClr val="windowText" lastClr="000000"/>
              </a:solidFill>
              <a:effectLst/>
              <a:latin typeface="+mn-lt"/>
              <a:ea typeface="+mn-ea"/>
              <a:cs typeface="+mn-cs"/>
            </a:rPr>
            <a:t>障害者支援事業や</a:t>
          </a:r>
          <a:r>
            <a:rPr kumimoji="1" lang="ja-JP" altLang="ja-JP" sz="900">
              <a:solidFill>
                <a:sysClr val="windowText" lastClr="000000"/>
              </a:solidFill>
              <a:effectLst/>
              <a:latin typeface="+mn-lt"/>
              <a:ea typeface="+mn-ea"/>
              <a:cs typeface="+mn-cs"/>
            </a:rPr>
            <a:t>認定こども園</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保育所への給付費の増</a:t>
          </a:r>
          <a:r>
            <a:rPr kumimoji="1" lang="ja-JP" altLang="en-US" sz="900">
              <a:solidFill>
                <a:sysClr val="windowText" lastClr="000000"/>
              </a:solidFill>
              <a:effectLst/>
              <a:latin typeface="+mn-lt"/>
              <a:ea typeface="+mn-ea"/>
              <a:cs typeface="+mn-cs"/>
            </a:rPr>
            <a:t>に加え、新型コロナウイルス感染症対策事業や子育て世帯への臨時特別給付金等の経費増加が</a:t>
          </a:r>
          <a:r>
            <a:rPr kumimoji="1" lang="ja-JP" altLang="ja-JP" sz="900">
              <a:solidFill>
                <a:sysClr val="windowText" lastClr="000000"/>
              </a:solidFill>
              <a:effectLst/>
              <a:latin typeface="+mn-lt"/>
              <a:ea typeface="+mn-ea"/>
              <a:cs typeface="+mn-cs"/>
            </a:rPr>
            <a:t>主な要因である。</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また、福祉医療費や要・準要保護就学援助費なども増加傾向にあるが、肥大化を招くことがないよう適正に運用する必要がある。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133350</xdr:rowOff>
    </xdr:to>
    <xdr:cxnSp macro="">
      <xdr:nvCxnSpPr>
        <xdr:cNvPr id="184" name="直線コネクタ 183"/>
        <xdr:cNvCxnSpPr/>
      </xdr:nvCxnSpPr>
      <xdr:spPr>
        <a:xfrm flipV="1">
          <a:off x="4826000" y="9334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5"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6" name="直線コネクタ 185"/>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133350</xdr:rowOff>
    </xdr:from>
    <xdr:to>
      <xdr:col>24</xdr:col>
      <xdr:colOff>25400</xdr:colOff>
      <xdr:row>62</xdr:row>
      <xdr:rowOff>25400</xdr:rowOff>
    </xdr:to>
    <xdr:cxnSp macro="">
      <xdr:nvCxnSpPr>
        <xdr:cNvPr id="189" name="直線コネクタ 188"/>
        <xdr:cNvCxnSpPr/>
      </xdr:nvCxnSpPr>
      <xdr:spPr>
        <a:xfrm flipV="1">
          <a:off x="3987800" y="10591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118127</xdr:rowOff>
    </xdr:from>
    <xdr:ext cx="762000" cy="259045"/>
    <xdr:sp macro="" textlink="">
      <xdr:nvSpPr>
        <xdr:cNvPr id="190"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191" name="フローチャート: 判断 190"/>
        <xdr:cNvSpPr/>
      </xdr:nvSpPr>
      <xdr:spPr>
        <a:xfrm>
          <a:off x="4775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158750</xdr:rowOff>
    </xdr:from>
    <xdr:to>
      <xdr:col>19</xdr:col>
      <xdr:colOff>187325</xdr:colOff>
      <xdr:row>62</xdr:row>
      <xdr:rowOff>25400</xdr:rowOff>
    </xdr:to>
    <xdr:cxnSp macro="">
      <xdr:nvCxnSpPr>
        <xdr:cNvPr id="192" name="直線コネクタ 191"/>
        <xdr:cNvCxnSpPr/>
      </xdr:nvCxnSpPr>
      <xdr:spPr>
        <a:xfrm>
          <a:off x="3098800" y="1061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3" name="フローチャート: 判断 192"/>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4" name="テキスト ボックス 193"/>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82550</xdr:rowOff>
    </xdr:from>
    <xdr:to>
      <xdr:col>15</xdr:col>
      <xdr:colOff>98425</xdr:colOff>
      <xdr:row>61</xdr:row>
      <xdr:rowOff>158750</xdr:rowOff>
    </xdr:to>
    <xdr:cxnSp macro="">
      <xdr:nvCxnSpPr>
        <xdr:cNvPr id="195" name="直線コネクタ 194"/>
        <xdr:cNvCxnSpPr/>
      </xdr:nvCxnSpPr>
      <xdr:spPr>
        <a:xfrm>
          <a:off x="2209800" y="1054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6" name="フローチャート: 判断 195"/>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7" name="テキスト ボックス 196"/>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6350</xdr:rowOff>
    </xdr:from>
    <xdr:to>
      <xdr:col>11</xdr:col>
      <xdr:colOff>9525</xdr:colOff>
      <xdr:row>61</xdr:row>
      <xdr:rowOff>82550</xdr:rowOff>
    </xdr:to>
    <xdr:cxnSp macro="">
      <xdr:nvCxnSpPr>
        <xdr:cNvPr id="198" name="直線コネクタ 197"/>
        <xdr:cNvCxnSpPr/>
      </xdr:nvCxnSpPr>
      <xdr:spPr>
        <a:xfrm>
          <a:off x="1320800" y="1046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9" name="フローチャート: 判断 198"/>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0" name="テキスト ボックス 199"/>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2" name="テキスト ボックス 201"/>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82550</xdr:rowOff>
    </xdr:from>
    <xdr:to>
      <xdr:col>24</xdr:col>
      <xdr:colOff>76200</xdr:colOff>
      <xdr:row>62</xdr:row>
      <xdr:rowOff>12700</xdr:rowOff>
    </xdr:to>
    <xdr:sp macro="" textlink="">
      <xdr:nvSpPr>
        <xdr:cNvPr id="208" name="楕円 207"/>
        <xdr:cNvSpPr/>
      </xdr:nvSpPr>
      <xdr:spPr>
        <a:xfrm>
          <a:off x="47752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162577</xdr:rowOff>
    </xdr:from>
    <xdr:ext cx="762000" cy="259045"/>
    <xdr:sp macro="" textlink="">
      <xdr:nvSpPr>
        <xdr:cNvPr id="209" name="扶助費該当値テキスト"/>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146050</xdr:rowOff>
    </xdr:from>
    <xdr:to>
      <xdr:col>20</xdr:col>
      <xdr:colOff>38100</xdr:colOff>
      <xdr:row>62</xdr:row>
      <xdr:rowOff>76200</xdr:rowOff>
    </xdr:to>
    <xdr:sp macro="" textlink="">
      <xdr:nvSpPr>
        <xdr:cNvPr id="210" name="楕円 209"/>
        <xdr:cNvSpPr/>
      </xdr:nvSpPr>
      <xdr:spPr>
        <a:xfrm>
          <a:off x="3937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60977</xdr:rowOff>
    </xdr:from>
    <xdr:ext cx="736600" cy="259045"/>
    <xdr:sp macro="" textlink="">
      <xdr:nvSpPr>
        <xdr:cNvPr id="211" name="テキスト ボックス 210"/>
        <xdr:cNvSpPr txBox="1"/>
      </xdr:nvSpPr>
      <xdr:spPr>
        <a:xfrm>
          <a:off x="3606800" y="106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107950</xdr:rowOff>
    </xdr:from>
    <xdr:to>
      <xdr:col>15</xdr:col>
      <xdr:colOff>149225</xdr:colOff>
      <xdr:row>62</xdr:row>
      <xdr:rowOff>38100</xdr:rowOff>
    </xdr:to>
    <xdr:sp macro="" textlink="">
      <xdr:nvSpPr>
        <xdr:cNvPr id="212" name="楕円 211"/>
        <xdr:cNvSpPr/>
      </xdr:nvSpPr>
      <xdr:spPr>
        <a:xfrm>
          <a:off x="3048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22877</xdr:rowOff>
    </xdr:from>
    <xdr:ext cx="762000" cy="259045"/>
    <xdr:sp macro="" textlink="">
      <xdr:nvSpPr>
        <xdr:cNvPr id="213" name="テキスト ボックス 212"/>
        <xdr:cNvSpPr txBox="1"/>
      </xdr:nvSpPr>
      <xdr:spPr>
        <a:xfrm>
          <a:off x="2717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31750</xdr:rowOff>
    </xdr:from>
    <xdr:to>
      <xdr:col>11</xdr:col>
      <xdr:colOff>60325</xdr:colOff>
      <xdr:row>61</xdr:row>
      <xdr:rowOff>133350</xdr:rowOff>
    </xdr:to>
    <xdr:sp macro="" textlink="">
      <xdr:nvSpPr>
        <xdr:cNvPr id="214" name="楕円 213"/>
        <xdr:cNvSpPr/>
      </xdr:nvSpPr>
      <xdr:spPr>
        <a:xfrm>
          <a:off x="2159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118127</xdr:rowOff>
    </xdr:from>
    <xdr:ext cx="762000" cy="259045"/>
    <xdr:sp macro="" textlink="">
      <xdr:nvSpPr>
        <xdr:cNvPr id="215" name="テキスト ボックス 214"/>
        <xdr:cNvSpPr txBox="1"/>
      </xdr:nvSpPr>
      <xdr:spPr>
        <a:xfrm>
          <a:off x="1828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127000</xdr:rowOff>
    </xdr:from>
    <xdr:to>
      <xdr:col>6</xdr:col>
      <xdr:colOff>171450</xdr:colOff>
      <xdr:row>61</xdr:row>
      <xdr:rowOff>57150</xdr:rowOff>
    </xdr:to>
    <xdr:sp macro="" textlink="">
      <xdr:nvSpPr>
        <xdr:cNvPr id="216" name="楕円 215"/>
        <xdr:cNvSpPr/>
      </xdr:nvSpPr>
      <xdr:spPr>
        <a:xfrm>
          <a:off x="1270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41927</xdr:rowOff>
    </xdr:from>
    <xdr:ext cx="762000" cy="259045"/>
    <xdr:sp macro="" textlink="">
      <xdr:nvSpPr>
        <xdr:cNvPr id="217" name="テキスト ボックス 216"/>
        <xdr:cNvSpPr txBox="1"/>
      </xdr:nvSpPr>
      <xdr:spPr>
        <a:xfrm>
          <a:off x="939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繰出金の経常収支比率は、</a:t>
          </a:r>
          <a:r>
            <a:rPr kumimoji="1" lang="en-US" altLang="ja-JP" sz="900">
              <a:solidFill>
                <a:sysClr val="windowText" lastClr="000000"/>
              </a:solidFill>
              <a:effectLst/>
              <a:latin typeface="+mn-lt"/>
              <a:ea typeface="+mn-ea"/>
              <a:cs typeface="+mn-cs"/>
            </a:rPr>
            <a:t>16.4</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で、前年度に比べ</a:t>
          </a:r>
          <a:r>
            <a:rPr kumimoji="1" lang="en-US" altLang="ja-JP" sz="900">
              <a:solidFill>
                <a:sysClr val="windowText" lastClr="000000"/>
              </a:solidFill>
              <a:effectLst/>
              <a:latin typeface="+mn-lt"/>
              <a:ea typeface="+mn-ea"/>
              <a:cs typeface="+mn-cs"/>
            </a:rPr>
            <a:t>0.6</a:t>
          </a:r>
          <a:r>
            <a:rPr kumimoji="1" lang="ja-JP" altLang="ja-JP" sz="900">
              <a:solidFill>
                <a:sysClr val="windowText" lastClr="000000"/>
              </a:solidFill>
              <a:effectLst/>
              <a:latin typeface="+mn-lt"/>
              <a:ea typeface="+mn-ea"/>
              <a:cs typeface="+mn-cs"/>
            </a:rPr>
            <a:t>ポイント改善した。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これは、</a:t>
          </a:r>
          <a:r>
            <a:rPr kumimoji="1" lang="ja-JP" altLang="en-US" sz="900">
              <a:solidFill>
                <a:sysClr val="windowText" lastClr="000000"/>
              </a:solidFill>
              <a:effectLst/>
              <a:latin typeface="+mn-lt"/>
              <a:ea typeface="+mn-ea"/>
              <a:cs typeface="+mn-cs"/>
            </a:rPr>
            <a:t>介護保険事業の機構改革に伴う人員体制の変更による人件費の増加や公共下水道事業の工事等の事業費が増加した一方で、後期高齢者医療事業において医療機関への受診控えにより療養費等負担金が減少したことによる。</a:t>
          </a:r>
          <a:endParaRPr kumimoji="1" lang="en-US" altLang="ja-JP" sz="900">
            <a:solidFill>
              <a:sysClr val="windowText" lastClr="000000"/>
            </a:solidFill>
            <a:effectLst/>
            <a:latin typeface="+mn-lt"/>
            <a:ea typeface="+mn-ea"/>
            <a:cs typeface="+mn-cs"/>
          </a:endParaRPr>
        </a:p>
        <a:p>
          <a:r>
            <a:rPr kumimoji="1" lang="ja-JP" altLang="ja-JP" sz="900">
              <a:solidFill>
                <a:sysClr val="windowText" lastClr="000000"/>
              </a:solidFill>
              <a:effectLst/>
              <a:latin typeface="+mn-lt"/>
              <a:ea typeface="+mn-ea"/>
              <a:cs typeface="+mn-cs"/>
            </a:rPr>
            <a:t>　維持補修費の経常収支比率は</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％で、前年度より</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ポイント改善した。</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今後は、</a:t>
          </a:r>
          <a:r>
            <a:rPr kumimoji="1" lang="ja-JP" altLang="ja-JP" sz="900">
              <a:solidFill>
                <a:schemeClr val="dk1"/>
              </a:solidFill>
              <a:effectLst/>
              <a:latin typeface="+mn-lt"/>
              <a:ea typeface="+mn-ea"/>
              <a:cs typeface="+mn-cs"/>
            </a:rPr>
            <a:t>道路や町営住宅の老朽化に伴う維持補修が必要となっており、公共施設の老朽化が進む中、今後も公共施設等総合管理計画や個別施設計画を基に優先順位を決めて計画的に実施していく必要がある。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47" name="直線コネクタ 246"/>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8"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9" name="直線コネクタ 248"/>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0"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1" name="直線コネクタ 250"/>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18143</xdr:rowOff>
    </xdr:to>
    <xdr:cxnSp macro="">
      <xdr:nvCxnSpPr>
        <xdr:cNvPr id="252" name="直線コネクタ 251"/>
        <xdr:cNvCxnSpPr/>
      </xdr:nvCxnSpPr>
      <xdr:spPr>
        <a:xfrm flipV="1">
          <a:off x="15671800" y="9853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3"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4" name="フローチャート: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72572</xdr:rowOff>
    </xdr:to>
    <xdr:cxnSp macro="">
      <xdr:nvCxnSpPr>
        <xdr:cNvPr id="255" name="直線コネクタ 254"/>
        <xdr:cNvCxnSpPr/>
      </xdr:nvCxnSpPr>
      <xdr:spPr>
        <a:xfrm flipV="1">
          <a:off x="14782800" y="9962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6" name="フローチャート: 判断 255"/>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7" name="テキスト ボックス 256"/>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72572</xdr:rowOff>
    </xdr:to>
    <xdr:cxnSp macro="">
      <xdr:nvCxnSpPr>
        <xdr:cNvPr id="258" name="直線コネクタ 257"/>
        <xdr:cNvCxnSpPr/>
      </xdr:nvCxnSpPr>
      <xdr:spPr>
        <a:xfrm>
          <a:off x="13893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59" name="フローチャート: 判断 258"/>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0" name="テキスト ボックス 259"/>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57</xdr:row>
      <xdr:rowOff>156935</xdr:rowOff>
    </xdr:to>
    <xdr:cxnSp macro="">
      <xdr:nvCxnSpPr>
        <xdr:cNvPr id="261" name="直線コネクタ 260"/>
        <xdr:cNvCxnSpPr/>
      </xdr:nvCxnSpPr>
      <xdr:spPr>
        <a:xfrm>
          <a:off x="13004800" y="9886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2" name="フローチャート: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3" name="テキスト ボックス 262"/>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4" name="フローチャート: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1" name="楕円 270"/>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2"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3" name="楕円 272"/>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4" name="テキスト ボックス 273"/>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5" name="楕円 274"/>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6" name="テキスト ボックス 275"/>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7" name="楕円 276"/>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8" name="テキスト ボックス 277"/>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9" name="楕円 278"/>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80" name="テキスト ボックス 279"/>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mn-lt"/>
              <a:ea typeface="+mn-ea"/>
              <a:cs typeface="+mn-cs"/>
            </a:rPr>
            <a:t>　</a:t>
          </a:r>
          <a:r>
            <a:rPr kumimoji="1" lang="ja-JP" altLang="ja-JP" sz="900">
              <a:solidFill>
                <a:sysClr val="windowText" lastClr="000000"/>
              </a:solidFill>
              <a:effectLst/>
              <a:latin typeface="+mn-lt"/>
              <a:ea typeface="+mn-ea"/>
              <a:cs typeface="+mn-cs"/>
            </a:rPr>
            <a:t>補助費等の経常収支比率は、前年度から</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ポイント改善し</a:t>
          </a:r>
          <a:r>
            <a:rPr kumimoji="1" lang="en-US" altLang="ja-JP" sz="900">
              <a:solidFill>
                <a:sysClr val="windowText" lastClr="000000"/>
              </a:solidFill>
              <a:effectLst/>
              <a:latin typeface="+mn-lt"/>
              <a:ea typeface="+mn-ea"/>
              <a:cs typeface="+mn-cs"/>
            </a:rPr>
            <a:t>13.0</a:t>
          </a:r>
          <a:r>
            <a:rPr kumimoji="1" lang="ja-JP" altLang="ja-JP" sz="900">
              <a:solidFill>
                <a:sysClr val="windowText" lastClr="000000"/>
              </a:solidFill>
              <a:effectLst/>
              <a:latin typeface="+mn-lt"/>
              <a:ea typeface="+mn-ea"/>
              <a:cs typeface="+mn-cs"/>
            </a:rPr>
            <a:t>％となった</a:t>
          </a:r>
          <a:r>
            <a:rPr kumimoji="1" lang="ja-JP" altLang="en-US" sz="900">
              <a:solidFill>
                <a:sysClr val="windowText" lastClr="000000"/>
              </a:solidFill>
              <a:effectLst/>
              <a:latin typeface="+mn-lt"/>
              <a:ea typeface="+mn-ea"/>
              <a:cs typeface="+mn-cs"/>
            </a:rPr>
            <a:t>ことで</a:t>
          </a:r>
          <a:r>
            <a:rPr kumimoji="1" lang="ja-JP" altLang="ja-JP" sz="900">
              <a:solidFill>
                <a:sysClr val="windowText" lastClr="000000"/>
              </a:solidFill>
              <a:effectLst/>
              <a:latin typeface="+mn-lt"/>
              <a:ea typeface="+mn-ea"/>
              <a:cs typeface="+mn-cs"/>
            </a:rPr>
            <a:t>、類似団体に比べ</a:t>
          </a:r>
          <a:r>
            <a:rPr kumimoji="1" lang="en-US" altLang="ja-JP" sz="900">
              <a:solidFill>
                <a:sysClr val="windowText" lastClr="000000"/>
              </a:solidFill>
              <a:effectLst/>
              <a:latin typeface="+mn-lt"/>
              <a:ea typeface="+mn-ea"/>
              <a:cs typeface="+mn-cs"/>
            </a:rPr>
            <a:t>2.4</a:t>
          </a:r>
          <a:r>
            <a:rPr kumimoji="1" lang="ja-JP" altLang="ja-JP" sz="900">
              <a:solidFill>
                <a:sysClr val="windowText" lastClr="000000"/>
              </a:solidFill>
              <a:effectLst/>
              <a:latin typeface="+mn-lt"/>
              <a:ea typeface="+mn-ea"/>
              <a:cs typeface="+mn-cs"/>
            </a:rPr>
            <a:t>ポイント低</a:t>
          </a:r>
          <a:r>
            <a:rPr kumimoji="1" lang="ja-JP" altLang="en-US" sz="900">
              <a:solidFill>
                <a:sysClr val="windowText" lastClr="000000"/>
              </a:solidFill>
              <a:effectLst/>
              <a:latin typeface="+mn-lt"/>
              <a:ea typeface="+mn-ea"/>
              <a:cs typeface="+mn-cs"/>
            </a:rPr>
            <a:t>い状況となっている</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しかしながら、</a:t>
          </a:r>
          <a:r>
            <a:rPr kumimoji="1" lang="ja-JP" altLang="ja-JP" sz="900">
              <a:solidFill>
                <a:sysClr val="windowText" lastClr="000000"/>
              </a:solidFill>
              <a:effectLst/>
              <a:latin typeface="+mn-lt"/>
              <a:ea typeface="+mn-ea"/>
              <a:cs typeface="+mn-cs"/>
            </a:rPr>
            <a:t>令和</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においては、特別定額給付金をはじめとした多くの新型コロナウイルス感染症対策事業の実施により、前年度より</a:t>
          </a:r>
          <a:r>
            <a:rPr kumimoji="1" lang="en-US" altLang="ja-JP" sz="900">
              <a:solidFill>
                <a:sysClr val="windowText" lastClr="000000"/>
              </a:solidFill>
              <a:effectLst/>
              <a:latin typeface="+mn-lt"/>
              <a:ea typeface="+mn-ea"/>
              <a:cs typeface="+mn-cs"/>
            </a:rPr>
            <a:t>1,995</a:t>
          </a:r>
          <a:r>
            <a:rPr kumimoji="1" lang="ja-JP" altLang="en-US" sz="900">
              <a:solidFill>
                <a:sysClr val="windowText" lastClr="000000"/>
              </a:solidFill>
              <a:effectLst/>
              <a:latin typeface="+mn-lt"/>
              <a:ea typeface="+mn-ea"/>
              <a:cs typeface="+mn-cs"/>
            </a:rPr>
            <a:t>百万円増の</a:t>
          </a:r>
          <a:r>
            <a:rPr kumimoji="1" lang="en-US" altLang="ja-JP" sz="900">
              <a:solidFill>
                <a:sysClr val="windowText" lastClr="000000"/>
              </a:solidFill>
              <a:effectLst/>
              <a:latin typeface="+mn-lt"/>
              <a:ea typeface="+mn-ea"/>
              <a:cs typeface="+mn-cs"/>
            </a:rPr>
            <a:t>3,174</a:t>
          </a:r>
          <a:r>
            <a:rPr kumimoji="1" lang="ja-JP" altLang="en-US" sz="900">
              <a:solidFill>
                <a:sysClr val="windowText" lastClr="000000"/>
              </a:solidFill>
              <a:effectLst/>
              <a:latin typeface="+mn-lt"/>
              <a:ea typeface="+mn-ea"/>
              <a:cs typeface="+mn-cs"/>
            </a:rPr>
            <a:t>百万円となった。</a:t>
          </a:r>
          <a:r>
            <a:rPr kumimoji="1" lang="ja-JP" altLang="ja-JP" sz="900">
              <a:solidFill>
                <a:schemeClr val="dk1"/>
              </a:solidFill>
              <a:effectLst/>
              <a:latin typeface="+mn-lt"/>
              <a:ea typeface="+mn-ea"/>
              <a:cs typeface="+mn-cs"/>
            </a:rPr>
            <a:t>また、人口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人当たりの決算額</a:t>
          </a:r>
          <a:r>
            <a:rPr kumimoji="1" lang="ja-JP" altLang="en-US" sz="900">
              <a:solidFill>
                <a:schemeClr val="dk1"/>
              </a:solidFill>
              <a:effectLst/>
              <a:latin typeface="+mn-lt"/>
              <a:ea typeface="+mn-ea"/>
              <a:cs typeface="+mn-cs"/>
            </a:rPr>
            <a:t>に</a:t>
          </a:r>
          <a:r>
            <a:rPr kumimoji="1" lang="ja-JP" altLang="en-US" sz="900">
              <a:solidFill>
                <a:sysClr val="windowText" lastClr="000000"/>
              </a:solidFill>
              <a:effectLst/>
              <a:latin typeface="+mn-lt"/>
              <a:ea typeface="+mn-ea"/>
              <a:cs typeface="+mn-cs"/>
            </a:rPr>
            <a:t>ついても前述した要因により</a:t>
          </a:r>
          <a:r>
            <a:rPr kumimoji="1" lang="en-US" altLang="ja-JP" sz="900">
              <a:solidFill>
                <a:sysClr val="windowText" lastClr="000000"/>
              </a:solidFill>
              <a:effectLst/>
              <a:latin typeface="+mn-lt"/>
              <a:ea typeface="+mn-ea"/>
              <a:cs typeface="+mn-cs"/>
            </a:rPr>
            <a:t>217,895</a:t>
          </a:r>
          <a:r>
            <a:rPr kumimoji="1" lang="ja-JP" altLang="ja-JP" sz="900">
              <a:solidFill>
                <a:sysClr val="windowText" lastClr="000000"/>
              </a:solidFill>
              <a:effectLst/>
              <a:latin typeface="+mn-lt"/>
              <a:ea typeface="+mn-ea"/>
              <a:cs typeface="+mn-cs"/>
            </a:rPr>
            <a:t>円で、昨年度</a:t>
          </a:r>
          <a:r>
            <a:rPr kumimoji="1" lang="ja-JP" altLang="en-US" sz="900">
              <a:solidFill>
                <a:sysClr val="windowText" lastClr="000000"/>
              </a:solidFill>
              <a:effectLst/>
              <a:latin typeface="+mn-lt"/>
              <a:ea typeface="+mn-ea"/>
              <a:cs typeface="+mn-cs"/>
            </a:rPr>
            <a:t>から</a:t>
          </a:r>
          <a:r>
            <a:rPr kumimoji="1" lang="en-US" altLang="ja-JP" sz="900">
              <a:solidFill>
                <a:sysClr val="windowText" lastClr="000000"/>
              </a:solidFill>
              <a:effectLst/>
              <a:latin typeface="+mn-lt"/>
              <a:ea typeface="+mn-ea"/>
              <a:cs typeface="+mn-cs"/>
            </a:rPr>
            <a:t>137,374</a:t>
          </a:r>
          <a:r>
            <a:rPr kumimoji="1" lang="ja-JP" altLang="ja-JP" sz="900">
              <a:solidFill>
                <a:sysClr val="windowText" lastClr="000000"/>
              </a:solidFill>
              <a:effectLst/>
              <a:latin typeface="+mn-lt"/>
              <a:ea typeface="+mn-ea"/>
              <a:cs typeface="+mn-cs"/>
            </a:rPr>
            <a:t>円</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増加</a:t>
          </a:r>
          <a:r>
            <a:rPr kumimoji="1" lang="ja-JP" altLang="en-US" sz="900">
              <a:solidFill>
                <a:sysClr val="windowText" lastClr="000000"/>
              </a:solidFill>
              <a:effectLst/>
              <a:latin typeface="+mn-lt"/>
              <a:ea typeface="+mn-ea"/>
              <a:cs typeface="+mn-cs"/>
            </a:rPr>
            <a:t>なった。</a:t>
          </a:r>
          <a:endParaRPr kumimoji="1" lang="en-US" altLang="ja-JP" sz="900">
            <a:solidFill>
              <a:sysClr val="windowText" lastClr="000000"/>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過去の集中改革プラン等による補助金</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％の一律削減等を行った効果が人口減少によって薄れてきているため、今後においては、奨励目的で当初目的が薄れたものや効果が少ないものは順次廃止するなど削減に努めていく必要がある。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5" name="直線コネクタ 294"/>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6" name="テキスト ボックス 295"/>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9" name="直線コネクタ 29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0" name="テキスト ボックス 299"/>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4" name="直線コネクタ 303"/>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5"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6" name="直線コネクタ 305"/>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07"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08" name="直線コネクタ 307"/>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35</xdr:row>
      <xdr:rowOff>35560</xdr:rowOff>
    </xdr:to>
    <xdr:cxnSp macro="">
      <xdr:nvCxnSpPr>
        <xdr:cNvPr id="309" name="直線コネクタ 308"/>
        <xdr:cNvCxnSpPr/>
      </xdr:nvCxnSpPr>
      <xdr:spPr>
        <a:xfrm flipV="1">
          <a:off x="15671800" y="6013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0"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1" name="フローチャート: 判断 310"/>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35560</xdr:rowOff>
    </xdr:from>
    <xdr:to>
      <xdr:col>78</xdr:col>
      <xdr:colOff>69850</xdr:colOff>
      <xdr:row>35</xdr:row>
      <xdr:rowOff>46990</xdr:rowOff>
    </xdr:to>
    <xdr:cxnSp macro="">
      <xdr:nvCxnSpPr>
        <xdr:cNvPr id="312" name="直線コネクタ 311"/>
        <xdr:cNvCxnSpPr/>
      </xdr:nvCxnSpPr>
      <xdr:spPr>
        <a:xfrm flipV="1">
          <a:off x="14782800" y="6036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3" name="フローチャート: 判断 312"/>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4" name="テキスト ボックス 313"/>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29845</xdr:rowOff>
    </xdr:from>
    <xdr:to>
      <xdr:col>73</xdr:col>
      <xdr:colOff>180975</xdr:colOff>
      <xdr:row>35</xdr:row>
      <xdr:rowOff>46990</xdr:rowOff>
    </xdr:to>
    <xdr:cxnSp macro="">
      <xdr:nvCxnSpPr>
        <xdr:cNvPr id="315" name="直線コネクタ 314"/>
        <xdr:cNvCxnSpPr/>
      </xdr:nvCxnSpPr>
      <xdr:spPr>
        <a:xfrm>
          <a:off x="13893800" y="6030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6" name="フローチャート: 判断 315"/>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17" name="テキスト ボックス 316"/>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29845</xdr:rowOff>
    </xdr:from>
    <xdr:to>
      <xdr:col>69</xdr:col>
      <xdr:colOff>92075</xdr:colOff>
      <xdr:row>35</xdr:row>
      <xdr:rowOff>58420</xdr:rowOff>
    </xdr:to>
    <xdr:cxnSp macro="">
      <xdr:nvCxnSpPr>
        <xdr:cNvPr id="318" name="直線コネクタ 317"/>
        <xdr:cNvCxnSpPr/>
      </xdr:nvCxnSpPr>
      <xdr:spPr>
        <a:xfrm flipV="1">
          <a:off x="13004800" y="6030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19" name="フローチャート: 判断 318"/>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0" name="テキスト ボックス 319"/>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1" name="フローチャート: 判断 320"/>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2" name="テキスト ボックス 321"/>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133350</xdr:rowOff>
    </xdr:from>
    <xdr:to>
      <xdr:col>82</xdr:col>
      <xdr:colOff>158750</xdr:colOff>
      <xdr:row>35</xdr:row>
      <xdr:rowOff>63500</xdr:rowOff>
    </xdr:to>
    <xdr:sp macro="" textlink="">
      <xdr:nvSpPr>
        <xdr:cNvPr id="328" name="楕円 327"/>
        <xdr:cNvSpPr/>
      </xdr:nvSpPr>
      <xdr:spPr>
        <a:xfrm>
          <a:off x="16459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149877</xdr:rowOff>
    </xdr:from>
    <xdr:ext cx="762000" cy="259045"/>
    <xdr:sp macro="" textlink="">
      <xdr:nvSpPr>
        <xdr:cNvPr id="329" name="補助費等該当値テキスト"/>
        <xdr:cNvSpPr txBox="1"/>
      </xdr:nvSpPr>
      <xdr:spPr>
        <a:xfrm>
          <a:off x="16598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156210</xdr:rowOff>
    </xdr:from>
    <xdr:to>
      <xdr:col>78</xdr:col>
      <xdr:colOff>120650</xdr:colOff>
      <xdr:row>35</xdr:row>
      <xdr:rowOff>86360</xdr:rowOff>
    </xdr:to>
    <xdr:sp macro="" textlink="">
      <xdr:nvSpPr>
        <xdr:cNvPr id="330" name="楕円 329"/>
        <xdr:cNvSpPr/>
      </xdr:nvSpPr>
      <xdr:spPr>
        <a:xfrm>
          <a:off x="15621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96537</xdr:rowOff>
    </xdr:from>
    <xdr:ext cx="736600" cy="259045"/>
    <xdr:sp macro="" textlink="">
      <xdr:nvSpPr>
        <xdr:cNvPr id="331" name="テキスト ボックス 330"/>
        <xdr:cNvSpPr txBox="1"/>
      </xdr:nvSpPr>
      <xdr:spPr>
        <a:xfrm>
          <a:off x="15290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150495</xdr:rowOff>
    </xdr:from>
    <xdr:to>
      <xdr:col>69</xdr:col>
      <xdr:colOff>142875</xdr:colOff>
      <xdr:row>35</xdr:row>
      <xdr:rowOff>80645</xdr:rowOff>
    </xdr:to>
    <xdr:sp macro="" textlink="">
      <xdr:nvSpPr>
        <xdr:cNvPr id="334" name="楕円 333"/>
        <xdr:cNvSpPr/>
      </xdr:nvSpPr>
      <xdr:spPr>
        <a:xfrm>
          <a:off x="13843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90822</xdr:rowOff>
    </xdr:from>
    <xdr:ext cx="762000" cy="259045"/>
    <xdr:sp macro="" textlink="">
      <xdr:nvSpPr>
        <xdr:cNvPr id="335" name="テキスト ボックス 334"/>
        <xdr:cNvSpPr txBox="1"/>
      </xdr:nvSpPr>
      <xdr:spPr>
        <a:xfrm>
          <a:off x="13512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xdr:rowOff>
    </xdr:from>
    <xdr:to>
      <xdr:col>65</xdr:col>
      <xdr:colOff>53975</xdr:colOff>
      <xdr:row>35</xdr:row>
      <xdr:rowOff>109220</xdr:rowOff>
    </xdr:to>
    <xdr:sp macro="" textlink="">
      <xdr:nvSpPr>
        <xdr:cNvPr id="336" name="楕円 335"/>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93997</xdr:rowOff>
    </xdr:from>
    <xdr:ext cx="762000" cy="259045"/>
    <xdr:sp macro="" textlink="">
      <xdr:nvSpPr>
        <xdr:cNvPr id="337" name="テキスト ボックス 336"/>
        <xdr:cNvSpPr txBox="1"/>
      </xdr:nvSpPr>
      <xdr:spPr>
        <a:xfrm>
          <a:off x="126238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過去に総合文化会館建設等の大型事業を短期間に実施し、その借入が多額であるため、類似団体平均よりも高位で推移していたが、平成</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年度に長期財政計画、平成</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年度に公債費負担適正化計画を策定し、投資的経費の削減によって地方債の発行を抑制したことで、ピーク時（平成</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年度末）に</a:t>
          </a:r>
          <a:r>
            <a:rPr kumimoji="1" lang="en-US" altLang="ja-JP" sz="900">
              <a:solidFill>
                <a:schemeClr val="dk1"/>
              </a:solidFill>
              <a:effectLst/>
              <a:latin typeface="+mn-lt"/>
              <a:ea typeface="+mn-ea"/>
              <a:cs typeface="+mn-cs"/>
            </a:rPr>
            <a:t>81.7</a:t>
          </a:r>
          <a:r>
            <a:rPr kumimoji="1" lang="ja-JP" altLang="ja-JP" sz="900">
              <a:solidFill>
                <a:schemeClr val="dk1"/>
              </a:solidFill>
              <a:effectLst/>
              <a:latin typeface="+mn-lt"/>
              <a:ea typeface="+mn-ea"/>
              <a:cs typeface="+mn-cs"/>
            </a:rPr>
            <a:t>億円あった地方債残高を</a:t>
          </a:r>
          <a:r>
            <a:rPr kumimoji="1" lang="ja-JP" altLang="ja-JP" sz="900">
              <a:solidFill>
                <a:sysClr val="windowText" lastClr="000000"/>
              </a:solidFill>
              <a:effectLst/>
              <a:latin typeface="+mn-lt"/>
              <a:ea typeface="+mn-ea"/>
              <a:cs typeface="+mn-cs"/>
            </a:rPr>
            <a:t>令和</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年度末には約</a:t>
          </a:r>
          <a:r>
            <a:rPr kumimoji="1" lang="en-US" altLang="ja-JP" sz="900">
              <a:solidFill>
                <a:sysClr val="windowText" lastClr="000000"/>
              </a:solidFill>
              <a:effectLst/>
              <a:latin typeface="+mn-lt"/>
              <a:ea typeface="+mn-ea"/>
              <a:cs typeface="+mn-cs"/>
            </a:rPr>
            <a:t>22.2</a:t>
          </a:r>
          <a:r>
            <a:rPr kumimoji="1" lang="ja-JP" altLang="ja-JP" sz="900">
              <a:solidFill>
                <a:sysClr val="windowText" lastClr="000000"/>
              </a:solidFill>
              <a:effectLst/>
              <a:latin typeface="+mn-lt"/>
              <a:ea typeface="+mn-ea"/>
              <a:cs typeface="+mn-cs"/>
            </a:rPr>
            <a:t>％減の</a:t>
          </a:r>
          <a:r>
            <a:rPr kumimoji="1" lang="en-US" altLang="ja-JP" sz="900">
              <a:solidFill>
                <a:sysClr val="windowText" lastClr="000000"/>
              </a:solidFill>
              <a:effectLst/>
              <a:latin typeface="+mn-lt"/>
              <a:ea typeface="+mn-ea"/>
              <a:cs typeface="+mn-cs"/>
            </a:rPr>
            <a:t>63.6</a:t>
          </a:r>
          <a:r>
            <a:rPr kumimoji="1" lang="ja-JP" altLang="ja-JP" sz="900">
              <a:solidFill>
                <a:sysClr val="windowText" lastClr="000000"/>
              </a:solidFill>
              <a:effectLst/>
              <a:latin typeface="+mn-lt"/>
              <a:ea typeface="+mn-ea"/>
              <a:cs typeface="+mn-cs"/>
            </a:rPr>
            <a:t>億円まで圧縮し、臨時財政対策債を除く建設事業債等は</a:t>
          </a:r>
          <a:r>
            <a:rPr kumimoji="1" lang="en-US" altLang="ja-JP" sz="900">
              <a:solidFill>
                <a:sysClr val="windowText" lastClr="000000"/>
              </a:solidFill>
              <a:effectLst/>
              <a:latin typeface="+mn-lt"/>
              <a:ea typeface="+mn-ea"/>
              <a:cs typeface="+mn-cs"/>
            </a:rPr>
            <a:t>39.5</a:t>
          </a:r>
          <a:r>
            <a:rPr kumimoji="1" lang="ja-JP" altLang="ja-JP" sz="900">
              <a:solidFill>
                <a:sysClr val="windowText" lastClr="000000"/>
              </a:solidFill>
              <a:effectLst/>
              <a:latin typeface="+mn-lt"/>
              <a:ea typeface="+mn-ea"/>
              <a:cs typeface="+mn-cs"/>
            </a:rPr>
            <a:t>億円</a:t>
          </a:r>
          <a:r>
            <a:rPr kumimoji="1" lang="ja-JP" altLang="en-US" sz="900">
              <a:solidFill>
                <a:sysClr val="windowText" lastClr="000000"/>
              </a:solidFill>
              <a:effectLst/>
              <a:latin typeface="+mn-lt"/>
              <a:ea typeface="+mn-ea"/>
              <a:cs typeface="+mn-cs"/>
            </a:rPr>
            <a:t>となった。</a:t>
          </a:r>
          <a:r>
            <a:rPr kumimoji="1" lang="ja-JP" altLang="ja-JP" sz="900">
              <a:solidFill>
                <a:schemeClr val="dk1"/>
              </a:solidFill>
              <a:effectLst/>
              <a:latin typeface="+mn-lt"/>
              <a:ea typeface="+mn-ea"/>
              <a:cs typeface="+mn-cs"/>
            </a:rPr>
            <a:t>今年度の公債費</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、前年度</a:t>
          </a:r>
          <a:r>
            <a:rPr kumimoji="1" lang="ja-JP" altLang="ja-JP" sz="900">
              <a:solidFill>
                <a:sysClr val="windowText" lastClr="000000"/>
              </a:solidFill>
              <a:effectLst/>
              <a:latin typeface="+mn-lt"/>
              <a:ea typeface="+mn-ea"/>
              <a:cs typeface="+mn-cs"/>
            </a:rPr>
            <a:t>から</a:t>
          </a:r>
          <a:r>
            <a:rPr kumimoji="1" lang="en-US" altLang="ja-JP" sz="900">
              <a:solidFill>
                <a:sysClr val="windowText" lastClr="000000"/>
              </a:solidFill>
              <a:effectLst/>
              <a:latin typeface="+mn-lt"/>
              <a:ea typeface="+mn-ea"/>
              <a:cs typeface="+mn-cs"/>
            </a:rPr>
            <a:t>41</a:t>
          </a:r>
          <a:r>
            <a:rPr kumimoji="1" lang="ja-JP" altLang="ja-JP" sz="900">
              <a:solidFill>
                <a:sysClr val="windowText" lastClr="000000"/>
              </a:solidFill>
              <a:effectLst/>
              <a:latin typeface="+mn-lt"/>
              <a:ea typeface="+mn-ea"/>
              <a:cs typeface="+mn-cs"/>
            </a:rPr>
            <a:t>百万円減となるなど、順調に償還額が減少しており、類似団体と比べても</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ポイント低くなって</a:t>
          </a:r>
          <a:r>
            <a:rPr kumimoji="1" lang="ja-JP" altLang="ja-JP" sz="900">
              <a:solidFill>
                <a:schemeClr val="dk1"/>
              </a:solidFill>
              <a:effectLst/>
              <a:latin typeface="+mn-lt"/>
              <a:ea typeface="+mn-ea"/>
              <a:cs typeface="+mn-cs"/>
            </a:rPr>
            <a:t>いる。今後も起債発行抑制に努めながら計画的な事業実施を進めていく。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5" name="直線コネクタ 364"/>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6"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7" name="直線コネクタ 366"/>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77</xdr:row>
      <xdr:rowOff>1270</xdr:rowOff>
    </xdr:to>
    <xdr:cxnSp macro="">
      <xdr:nvCxnSpPr>
        <xdr:cNvPr id="370" name="直線コネクタ 369"/>
        <xdr:cNvCxnSpPr/>
      </xdr:nvCxnSpPr>
      <xdr:spPr>
        <a:xfrm flipV="1">
          <a:off x="3987800" y="131038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1"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2" name="フローチャート: 判断 371"/>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138430</xdr:rowOff>
    </xdr:to>
    <xdr:cxnSp macro="">
      <xdr:nvCxnSpPr>
        <xdr:cNvPr id="373" name="直線コネクタ 372"/>
        <xdr:cNvCxnSpPr/>
      </xdr:nvCxnSpPr>
      <xdr:spPr>
        <a:xfrm flipV="1">
          <a:off x="3098800" y="1320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4" name="フローチャート: 判断 373"/>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5" name="テキスト ボックス 37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168911</xdr:rowOff>
    </xdr:to>
    <xdr:cxnSp macro="">
      <xdr:nvCxnSpPr>
        <xdr:cNvPr id="376" name="直線コネクタ 375"/>
        <xdr:cNvCxnSpPr/>
      </xdr:nvCxnSpPr>
      <xdr:spPr>
        <a:xfrm flipV="1">
          <a:off x="2209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66039</xdr:rowOff>
    </xdr:to>
    <xdr:cxnSp macro="">
      <xdr:nvCxnSpPr>
        <xdr:cNvPr id="379" name="直線コネクタ 378"/>
        <xdr:cNvCxnSpPr/>
      </xdr:nvCxnSpPr>
      <xdr:spPr>
        <a:xfrm flipV="1">
          <a:off x="1320800" y="13370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0" name="フローチャート: 判断 37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1" name="テキスト ボックス 38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2" name="フローチャート: 判断 381"/>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3" name="テキスト ボックス 382"/>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9" name="楕円 388"/>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0"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1" name="楕円 39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2" name="テキスト ボックス 391"/>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3" name="楕円 392"/>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4" name="テキスト ボックス 393"/>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5" name="楕円 394"/>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6" name="テキスト ボックス 395"/>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7" name="楕円 396"/>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8" name="テキスト ボックス 397"/>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mn-lt"/>
              <a:ea typeface="+mn-ea"/>
              <a:cs typeface="+mn-cs"/>
            </a:rPr>
            <a:t>　</a:t>
          </a:r>
          <a:r>
            <a:rPr kumimoji="1" lang="ja-JP" altLang="ja-JP" sz="900">
              <a:solidFill>
                <a:sysClr val="windowText" lastClr="000000"/>
              </a:solidFill>
              <a:effectLst/>
              <a:latin typeface="+mn-lt"/>
              <a:ea typeface="+mn-ea"/>
              <a:cs typeface="+mn-cs"/>
            </a:rPr>
            <a:t>ここ数年</a:t>
          </a:r>
          <a:r>
            <a:rPr kumimoji="1" lang="ja-JP" altLang="en-US" sz="900">
              <a:solidFill>
                <a:sysClr val="windowText" lastClr="000000"/>
              </a:solidFill>
              <a:effectLst/>
              <a:latin typeface="+mn-lt"/>
              <a:ea typeface="+mn-ea"/>
              <a:cs typeface="+mn-cs"/>
            </a:rPr>
            <a:t>は悪化傾向となっていたが、</a:t>
          </a:r>
          <a:r>
            <a:rPr kumimoji="1" lang="ja-JP" altLang="ja-JP" sz="900">
              <a:solidFill>
                <a:sysClr val="windowText" lastClr="000000"/>
              </a:solidFill>
              <a:effectLst/>
              <a:latin typeface="+mn-lt"/>
              <a:ea typeface="+mn-ea"/>
              <a:cs typeface="+mn-cs"/>
            </a:rPr>
            <a:t>前年度</a:t>
          </a:r>
          <a:r>
            <a:rPr kumimoji="1" lang="en-US" altLang="ja-JP" sz="900">
              <a:solidFill>
                <a:sysClr val="windowText" lastClr="000000"/>
              </a:solidFill>
              <a:effectLst/>
              <a:latin typeface="+mn-lt"/>
              <a:ea typeface="+mn-ea"/>
              <a:cs typeface="+mn-cs"/>
            </a:rPr>
            <a:t>71.1</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から今年度</a:t>
          </a:r>
          <a:r>
            <a:rPr kumimoji="1" lang="en-US" altLang="ja-JP" sz="900">
              <a:solidFill>
                <a:sysClr val="windowText" lastClr="000000"/>
              </a:solidFill>
              <a:effectLst/>
              <a:latin typeface="+mn-lt"/>
              <a:ea typeface="+mn-ea"/>
              <a:cs typeface="+mn-cs"/>
            </a:rPr>
            <a:t>69.3</a:t>
          </a:r>
          <a:r>
            <a:rPr kumimoji="1" lang="ja-JP" altLang="en-US" sz="900">
              <a:solidFill>
                <a:sysClr val="windowText" lastClr="000000"/>
              </a:solidFill>
              <a:effectLst/>
              <a:latin typeface="+mn-lt"/>
              <a:ea typeface="+mn-ea"/>
              <a:cs typeface="+mn-cs"/>
            </a:rPr>
            <a:t>％の</a:t>
          </a:r>
          <a:r>
            <a:rPr kumimoji="1" lang="en-US" altLang="ja-JP" sz="900">
              <a:solidFill>
                <a:sysClr val="windowText" lastClr="000000"/>
              </a:solidFill>
              <a:effectLst/>
              <a:latin typeface="+mn-lt"/>
              <a:ea typeface="+mn-ea"/>
              <a:cs typeface="+mn-cs"/>
            </a:rPr>
            <a:t>0.4</a:t>
          </a:r>
          <a:r>
            <a:rPr kumimoji="1" lang="ja-JP" altLang="en-US" sz="900">
              <a:solidFill>
                <a:sysClr val="windowText" lastClr="000000"/>
              </a:solidFill>
              <a:effectLst/>
              <a:latin typeface="+mn-lt"/>
              <a:ea typeface="+mn-ea"/>
              <a:cs typeface="+mn-cs"/>
            </a:rPr>
            <a:t>ポイント改善となった。</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本町においては、人件費や物件費が類似団体の中で最も好順位で推移しているが、介護保険事業や下水道事業の公債費繰出などの繰出金の増加傾、認定こども園や保育所への給付費、障害者総合支援事業拡充による扶助費の伸びが著しいことから、今後は増加傾向で推移するものと考えられ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4" name="直線コネクタ 423"/>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5"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6" name="直線コネクタ 425"/>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27"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28" name="直線コネクタ 427"/>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62992</xdr:rowOff>
    </xdr:to>
    <xdr:cxnSp macro="">
      <xdr:nvCxnSpPr>
        <xdr:cNvPr id="429" name="直線コネクタ 428"/>
        <xdr:cNvCxnSpPr/>
      </xdr:nvCxnSpPr>
      <xdr:spPr>
        <a:xfrm flipV="1">
          <a:off x="15671800" y="130108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1" name="フローチャート: 判断 43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62992</xdr:rowOff>
    </xdr:to>
    <xdr:cxnSp macro="">
      <xdr:nvCxnSpPr>
        <xdr:cNvPr id="432" name="直線コネクタ 431"/>
        <xdr:cNvCxnSpPr/>
      </xdr:nvCxnSpPr>
      <xdr:spPr>
        <a:xfrm>
          <a:off x="14782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3" name="フローチャート: 判断 432"/>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4" name="テキスト ボックス 433"/>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53848</xdr:rowOff>
    </xdr:to>
    <xdr:cxnSp macro="">
      <xdr:nvCxnSpPr>
        <xdr:cNvPr id="435" name="直線コネクタ 434"/>
        <xdr:cNvCxnSpPr/>
      </xdr:nvCxnSpPr>
      <xdr:spPr>
        <a:xfrm>
          <a:off x="13893800" y="130063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6" name="フローチャート: 判断 435"/>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7" name="テキスト ボックス 436"/>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147574</xdr:rowOff>
    </xdr:to>
    <xdr:cxnSp macro="">
      <xdr:nvCxnSpPr>
        <xdr:cNvPr id="438" name="直線コネクタ 437"/>
        <xdr:cNvCxnSpPr/>
      </xdr:nvCxnSpPr>
      <xdr:spPr>
        <a:xfrm>
          <a:off x="13004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9" name="フローチャート: 判断 438"/>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0" name="テキスト ボックス 439"/>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2" name="テキスト ボックス 441"/>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8" name="楕円 447"/>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9"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0" name="楕円 449"/>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1" name="テキスト ボックス 450"/>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2" name="楕円 451"/>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3" name="テキスト ボックス 452"/>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4" name="楕円 453"/>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5" name="テキスト ボックス 454"/>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6" name="楕円 455"/>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7" name="テキスト ボックス 456"/>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10639</xdr:rowOff>
    </xdr:from>
    <xdr:ext cx="762000" cy="259045"/>
    <xdr:sp macro="" textlink="">
      <xdr:nvSpPr>
        <xdr:cNvPr id="46" name="人口1人当たり決算額の推移最小値テキスト130"/>
        <xdr:cNvSpPr txBox="1"/>
      </xdr:nvSpPr>
      <xdr:spPr>
        <a:xfrm>
          <a:off x="5740400" y="348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462</xdr:rowOff>
    </xdr:from>
    <xdr:to>
      <xdr:col>29</xdr:col>
      <xdr:colOff>127000</xdr:colOff>
      <xdr:row>20</xdr:row>
      <xdr:rowOff>6878</xdr:rowOff>
    </xdr:to>
    <xdr:cxnSp macro="">
      <xdr:nvCxnSpPr>
        <xdr:cNvPr id="50" name="直線コネクタ 49"/>
        <xdr:cNvCxnSpPr/>
      </xdr:nvCxnSpPr>
      <xdr:spPr bwMode="auto">
        <a:xfrm flipV="1">
          <a:off x="5003800" y="3477087"/>
          <a:ext cx="6477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6878</xdr:rowOff>
    </xdr:from>
    <xdr:to>
      <xdr:col>26</xdr:col>
      <xdr:colOff>50800</xdr:colOff>
      <xdr:row>20</xdr:row>
      <xdr:rowOff>34996</xdr:rowOff>
    </xdr:to>
    <xdr:cxnSp macro="">
      <xdr:nvCxnSpPr>
        <xdr:cNvPr id="53" name="直線コネクタ 52"/>
        <xdr:cNvCxnSpPr/>
      </xdr:nvCxnSpPr>
      <xdr:spPr bwMode="auto">
        <a:xfrm flipV="1">
          <a:off x="4305300" y="3483503"/>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34996</xdr:rowOff>
    </xdr:from>
    <xdr:to>
      <xdr:col>22</xdr:col>
      <xdr:colOff>114300</xdr:colOff>
      <xdr:row>20</xdr:row>
      <xdr:rowOff>37374</xdr:rowOff>
    </xdr:to>
    <xdr:cxnSp macro="">
      <xdr:nvCxnSpPr>
        <xdr:cNvPr id="56" name="直線コネクタ 55"/>
        <xdr:cNvCxnSpPr/>
      </xdr:nvCxnSpPr>
      <xdr:spPr bwMode="auto">
        <a:xfrm flipV="1">
          <a:off x="3606800" y="3511621"/>
          <a:ext cx="6985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37374</xdr:rowOff>
    </xdr:from>
    <xdr:to>
      <xdr:col>18</xdr:col>
      <xdr:colOff>177800</xdr:colOff>
      <xdr:row>20</xdr:row>
      <xdr:rowOff>53894</xdr:rowOff>
    </xdr:to>
    <xdr:cxnSp macro="">
      <xdr:nvCxnSpPr>
        <xdr:cNvPr id="59" name="直線コネクタ 58"/>
        <xdr:cNvCxnSpPr/>
      </xdr:nvCxnSpPr>
      <xdr:spPr bwMode="auto">
        <a:xfrm flipV="1">
          <a:off x="2908300" y="3513999"/>
          <a:ext cx="698500" cy="1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121112</xdr:rowOff>
    </xdr:from>
    <xdr:to>
      <xdr:col>29</xdr:col>
      <xdr:colOff>177800</xdr:colOff>
      <xdr:row>20</xdr:row>
      <xdr:rowOff>51262</xdr:rowOff>
    </xdr:to>
    <xdr:sp macro="" textlink="">
      <xdr:nvSpPr>
        <xdr:cNvPr id="69" name="楕円 68"/>
        <xdr:cNvSpPr/>
      </xdr:nvSpPr>
      <xdr:spPr bwMode="auto">
        <a:xfrm>
          <a:off x="5600700" y="342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29689</xdr:rowOff>
    </xdr:from>
    <xdr:ext cx="762000" cy="259045"/>
    <xdr:sp macro="" textlink="">
      <xdr:nvSpPr>
        <xdr:cNvPr id="70" name="人口1人当たり決算額の推移該当値テキスト130"/>
        <xdr:cNvSpPr txBox="1"/>
      </xdr:nvSpPr>
      <xdr:spPr>
        <a:xfrm>
          <a:off x="5740400" y="33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127528</xdr:rowOff>
    </xdr:from>
    <xdr:to>
      <xdr:col>26</xdr:col>
      <xdr:colOff>101600</xdr:colOff>
      <xdr:row>20</xdr:row>
      <xdr:rowOff>57678</xdr:rowOff>
    </xdr:to>
    <xdr:sp macro="" textlink="">
      <xdr:nvSpPr>
        <xdr:cNvPr id="71" name="楕円 70"/>
        <xdr:cNvSpPr/>
      </xdr:nvSpPr>
      <xdr:spPr bwMode="auto">
        <a:xfrm>
          <a:off x="4953000" y="343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42455</xdr:rowOff>
    </xdr:from>
    <xdr:ext cx="736600" cy="259045"/>
    <xdr:sp macro="" textlink="">
      <xdr:nvSpPr>
        <xdr:cNvPr id="72" name="テキスト ボックス 71"/>
        <xdr:cNvSpPr txBox="1"/>
      </xdr:nvSpPr>
      <xdr:spPr>
        <a:xfrm>
          <a:off x="4622800" y="351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155646</xdr:rowOff>
    </xdr:from>
    <xdr:to>
      <xdr:col>22</xdr:col>
      <xdr:colOff>165100</xdr:colOff>
      <xdr:row>20</xdr:row>
      <xdr:rowOff>85796</xdr:rowOff>
    </xdr:to>
    <xdr:sp macro="" textlink="">
      <xdr:nvSpPr>
        <xdr:cNvPr id="73" name="楕円 72"/>
        <xdr:cNvSpPr/>
      </xdr:nvSpPr>
      <xdr:spPr bwMode="auto">
        <a:xfrm>
          <a:off x="4254500" y="34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70573</xdr:rowOff>
    </xdr:from>
    <xdr:ext cx="762000" cy="259045"/>
    <xdr:sp macro="" textlink="">
      <xdr:nvSpPr>
        <xdr:cNvPr id="74" name="テキスト ボックス 73"/>
        <xdr:cNvSpPr txBox="1"/>
      </xdr:nvSpPr>
      <xdr:spPr>
        <a:xfrm>
          <a:off x="3924300" y="354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158024</xdr:rowOff>
    </xdr:from>
    <xdr:to>
      <xdr:col>19</xdr:col>
      <xdr:colOff>38100</xdr:colOff>
      <xdr:row>20</xdr:row>
      <xdr:rowOff>88174</xdr:rowOff>
    </xdr:to>
    <xdr:sp macro="" textlink="">
      <xdr:nvSpPr>
        <xdr:cNvPr id="75" name="楕円 74"/>
        <xdr:cNvSpPr/>
      </xdr:nvSpPr>
      <xdr:spPr bwMode="auto">
        <a:xfrm>
          <a:off x="3556000" y="346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72951</xdr:rowOff>
    </xdr:from>
    <xdr:ext cx="762000" cy="259045"/>
    <xdr:sp macro="" textlink="">
      <xdr:nvSpPr>
        <xdr:cNvPr id="76" name="テキスト ボックス 75"/>
        <xdr:cNvSpPr txBox="1"/>
      </xdr:nvSpPr>
      <xdr:spPr>
        <a:xfrm>
          <a:off x="3225800" y="354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3094</xdr:rowOff>
    </xdr:from>
    <xdr:to>
      <xdr:col>15</xdr:col>
      <xdr:colOff>101600</xdr:colOff>
      <xdr:row>20</xdr:row>
      <xdr:rowOff>104694</xdr:rowOff>
    </xdr:to>
    <xdr:sp macro="" textlink="">
      <xdr:nvSpPr>
        <xdr:cNvPr id="77" name="楕円 76"/>
        <xdr:cNvSpPr/>
      </xdr:nvSpPr>
      <xdr:spPr bwMode="auto">
        <a:xfrm>
          <a:off x="2857500" y="347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89471</xdr:rowOff>
    </xdr:from>
    <xdr:ext cx="762000" cy="259045"/>
    <xdr:sp macro="" textlink="">
      <xdr:nvSpPr>
        <xdr:cNvPr id="78" name="テキスト ボックス 77"/>
        <xdr:cNvSpPr txBox="1"/>
      </xdr:nvSpPr>
      <xdr:spPr>
        <a:xfrm>
          <a:off x="2527300" y="35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66055</xdr:rowOff>
    </xdr:from>
    <xdr:to>
      <xdr:col>29</xdr:col>
      <xdr:colOff>127000</xdr:colOff>
      <xdr:row>36</xdr:row>
      <xdr:rowOff>95887</xdr:rowOff>
    </xdr:to>
    <xdr:cxnSp macro="">
      <xdr:nvCxnSpPr>
        <xdr:cNvPr id="110" name="直線コネクタ 109"/>
        <xdr:cNvCxnSpPr/>
      </xdr:nvCxnSpPr>
      <xdr:spPr bwMode="auto">
        <a:xfrm>
          <a:off x="5003800" y="7019305"/>
          <a:ext cx="6477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20586</xdr:rowOff>
    </xdr:from>
    <xdr:to>
      <xdr:col>26</xdr:col>
      <xdr:colOff>50800</xdr:colOff>
      <xdr:row>36</xdr:row>
      <xdr:rowOff>66055</xdr:rowOff>
    </xdr:to>
    <xdr:cxnSp macro="">
      <xdr:nvCxnSpPr>
        <xdr:cNvPr id="113" name="直線コネクタ 112"/>
        <xdr:cNvCxnSpPr/>
      </xdr:nvCxnSpPr>
      <xdr:spPr bwMode="auto">
        <a:xfrm>
          <a:off x="4305300" y="6973836"/>
          <a:ext cx="698500" cy="4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16084</xdr:rowOff>
    </xdr:from>
    <xdr:to>
      <xdr:col>22</xdr:col>
      <xdr:colOff>114300</xdr:colOff>
      <xdr:row>36</xdr:row>
      <xdr:rowOff>20586</xdr:rowOff>
    </xdr:to>
    <xdr:cxnSp macro="">
      <xdr:nvCxnSpPr>
        <xdr:cNvPr id="116" name="直線コネクタ 115"/>
        <xdr:cNvCxnSpPr/>
      </xdr:nvCxnSpPr>
      <xdr:spPr bwMode="auto">
        <a:xfrm>
          <a:off x="3606800" y="6969334"/>
          <a:ext cx="698500" cy="4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7214</xdr:rowOff>
    </xdr:from>
    <xdr:to>
      <xdr:col>18</xdr:col>
      <xdr:colOff>177800</xdr:colOff>
      <xdr:row>36</xdr:row>
      <xdr:rowOff>16084</xdr:rowOff>
    </xdr:to>
    <xdr:cxnSp macro="">
      <xdr:nvCxnSpPr>
        <xdr:cNvPr id="119" name="直線コネクタ 118"/>
        <xdr:cNvCxnSpPr/>
      </xdr:nvCxnSpPr>
      <xdr:spPr bwMode="auto">
        <a:xfrm>
          <a:off x="2908300" y="6960464"/>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45087</xdr:rowOff>
    </xdr:from>
    <xdr:to>
      <xdr:col>29</xdr:col>
      <xdr:colOff>177800</xdr:colOff>
      <xdr:row>36</xdr:row>
      <xdr:rowOff>146687</xdr:rowOff>
    </xdr:to>
    <xdr:sp macro="" textlink="">
      <xdr:nvSpPr>
        <xdr:cNvPr id="129" name="楕円 128"/>
        <xdr:cNvSpPr/>
      </xdr:nvSpPr>
      <xdr:spPr bwMode="auto">
        <a:xfrm>
          <a:off x="5600700" y="699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17164</xdr:rowOff>
    </xdr:from>
    <xdr:ext cx="762000" cy="259045"/>
    <xdr:sp macro="" textlink="">
      <xdr:nvSpPr>
        <xdr:cNvPr id="130" name="人口1人当たり決算額の推移該当値テキスト445"/>
        <xdr:cNvSpPr txBox="1"/>
      </xdr:nvSpPr>
      <xdr:spPr>
        <a:xfrm>
          <a:off x="5740400" y="69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15255</xdr:rowOff>
    </xdr:from>
    <xdr:to>
      <xdr:col>26</xdr:col>
      <xdr:colOff>101600</xdr:colOff>
      <xdr:row>36</xdr:row>
      <xdr:rowOff>116855</xdr:rowOff>
    </xdr:to>
    <xdr:sp macro="" textlink="">
      <xdr:nvSpPr>
        <xdr:cNvPr id="131" name="楕円 130"/>
        <xdr:cNvSpPr/>
      </xdr:nvSpPr>
      <xdr:spPr bwMode="auto">
        <a:xfrm>
          <a:off x="4953000" y="696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101632</xdr:rowOff>
    </xdr:from>
    <xdr:ext cx="736600" cy="259045"/>
    <xdr:sp macro="" textlink="">
      <xdr:nvSpPr>
        <xdr:cNvPr id="132" name="テキスト ボックス 131"/>
        <xdr:cNvSpPr txBox="1"/>
      </xdr:nvSpPr>
      <xdr:spPr>
        <a:xfrm>
          <a:off x="4622800" y="70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312686</xdr:rowOff>
    </xdr:from>
    <xdr:to>
      <xdr:col>22</xdr:col>
      <xdr:colOff>165100</xdr:colOff>
      <xdr:row>36</xdr:row>
      <xdr:rowOff>71386</xdr:rowOff>
    </xdr:to>
    <xdr:sp macro="" textlink="">
      <xdr:nvSpPr>
        <xdr:cNvPr id="133" name="楕円 132"/>
        <xdr:cNvSpPr/>
      </xdr:nvSpPr>
      <xdr:spPr bwMode="auto">
        <a:xfrm>
          <a:off x="4254500" y="692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56163</xdr:rowOff>
    </xdr:from>
    <xdr:ext cx="762000" cy="259045"/>
    <xdr:sp macro="" textlink="">
      <xdr:nvSpPr>
        <xdr:cNvPr id="134" name="テキスト ボックス 133"/>
        <xdr:cNvSpPr txBox="1"/>
      </xdr:nvSpPr>
      <xdr:spPr>
        <a:xfrm>
          <a:off x="3924300" y="700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308184</xdr:rowOff>
    </xdr:from>
    <xdr:to>
      <xdr:col>19</xdr:col>
      <xdr:colOff>38100</xdr:colOff>
      <xdr:row>36</xdr:row>
      <xdr:rowOff>66884</xdr:rowOff>
    </xdr:to>
    <xdr:sp macro="" textlink="">
      <xdr:nvSpPr>
        <xdr:cNvPr id="135" name="楕円 134"/>
        <xdr:cNvSpPr/>
      </xdr:nvSpPr>
      <xdr:spPr bwMode="auto">
        <a:xfrm>
          <a:off x="3556000" y="691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51661</xdr:rowOff>
    </xdr:from>
    <xdr:ext cx="762000" cy="259045"/>
    <xdr:sp macro="" textlink="">
      <xdr:nvSpPr>
        <xdr:cNvPr id="136" name="テキスト ボックス 135"/>
        <xdr:cNvSpPr txBox="1"/>
      </xdr:nvSpPr>
      <xdr:spPr>
        <a:xfrm>
          <a:off x="3225800" y="70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299314</xdr:rowOff>
    </xdr:from>
    <xdr:to>
      <xdr:col>15</xdr:col>
      <xdr:colOff>101600</xdr:colOff>
      <xdr:row>36</xdr:row>
      <xdr:rowOff>58014</xdr:rowOff>
    </xdr:to>
    <xdr:sp macro="" textlink="">
      <xdr:nvSpPr>
        <xdr:cNvPr id="137" name="楕円 136"/>
        <xdr:cNvSpPr/>
      </xdr:nvSpPr>
      <xdr:spPr bwMode="auto">
        <a:xfrm>
          <a:off x="28575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42791</xdr:rowOff>
    </xdr:from>
    <xdr:ext cx="762000" cy="259045"/>
    <xdr:sp macro="" textlink="">
      <xdr:nvSpPr>
        <xdr:cNvPr id="138" name="テキスト ボックス 137"/>
        <xdr:cNvSpPr txBox="1"/>
      </xdr:nvSpPr>
      <xdr:spPr>
        <a:xfrm>
          <a:off x="2527300" y="699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14,565
14,531
56.00
11,019,275
10,850,025
73,094
3,776,658
6,362,768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20621</xdr:rowOff>
    </xdr:from>
    <xdr:to>
      <xdr:col>24</xdr:col>
      <xdr:colOff>62865</xdr:colOff>
      <xdr:row>37</xdr:row>
      <xdr:rowOff>151848</xdr:rowOff>
    </xdr:to>
    <xdr:cxnSp macro="">
      <xdr:nvCxnSpPr>
        <xdr:cNvPr id="58" name="直線コネクタ 57"/>
        <xdr:cNvCxnSpPr/>
      </xdr:nvCxnSpPr>
      <xdr:spPr>
        <a:xfrm flipV="1">
          <a:off x="4633595" y="5164121"/>
          <a:ext cx="1270" cy="133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155675</xdr:rowOff>
    </xdr:from>
    <xdr:ext cx="534377" cy="259045"/>
    <xdr:sp macro="" textlink="">
      <xdr:nvSpPr>
        <xdr:cNvPr id="59" name="人件費最小値テキスト"/>
        <xdr:cNvSpPr txBox="1"/>
      </xdr:nvSpPr>
      <xdr:spPr>
        <a:xfrm>
          <a:off x="4686300" y="64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151848</xdr:rowOff>
    </xdr:from>
    <xdr:to>
      <xdr:col>24</xdr:col>
      <xdr:colOff>152400</xdr:colOff>
      <xdr:row>37</xdr:row>
      <xdr:rowOff>151848</xdr:rowOff>
    </xdr:to>
    <xdr:cxnSp macro="">
      <xdr:nvCxnSpPr>
        <xdr:cNvPr id="60" name="直線コネクタ 59"/>
        <xdr:cNvCxnSpPr/>
      </xdr:nvCxnSpPr>
      <xdr:spPr>
        <a:xfrm>
          <a:off x="4546600" y="649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138748</xdr:rowOff>
    </xdr:from>
    <xdr:ext cx="599010" cy="259045"/>
    <xdr:sp macro="" textlink="">
      <xdr:nvSpPr>
        <xdr:cNvPr id="61" name="人件費最大値テキスト"/>
        <xdr:cNvSpPr txBox="1"/>
      </xdr:nvSpPr>
      <xdr:spPr>
        <a:xfrm>
          <a:off x="4686300" y="49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20621</xdr:rowOff>
    </xdr:from>
    <xdr:to>
      <xdr:col>24</xdr:col>
      <xdr:colOff>152400</xdr:colOff>
      <xdr:row>30</xdr:row>
      <xdr:rowOff>20621</xdr:rowOff>
    </xdr:to>
    <xdr:cxnSp macro="">
      <xdr:nvCxnSpPr>
        <xdr:cNvPr id="62" name="直線コネクタ 61"/>
        <xdr:cNvCxnSpPr/>
      </xdr:nvCxnSpPr>
      <xdr:spPr>
        <a:xfrm>
          <a:off x="4546600" y="516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151848</xdr:rowOff>
    </xdr:from>
    <xdr:to>
      <xdr:col>24</xdr:col>
      <xdr:colOff>63500</xdr:colOff>
      <xdr:row>38</xdr:row>
      <xdr:rowOff>71577</xdr:rowOff>
    </xdr:to>
    <xdr:cxnSp macro="">
      <xdr:nvCxnSpPr>
        <xdr:cNvPr id="63" name="直線コネクタ 62"/>
        <xdr:cNvCxnSpPr/>
      </xdr:nvCxnSpPr>
      <xdr:spPr>
        <a:xfrm flipV="1">
          <a:off x="3797300" y="6495498"/>
          <a:ext cx="8382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5641</xdr:rowOff>
    </xdr:from>
    <xdr:ext cx="534377" cy="259045"/>
    <xdr:sp macro="" textlink="">
      <xdr:nvSpPr>
        <xdr:cNvPr id="64" name="人件費平均値テキスト"/>
        <xdr:cNvSpPr txBox="1"/>
      </xdr:nvSpPr>
      <xdr:spPr>
        <a:xfrm>
          <a:off x="4686300" y="5834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154214</xdr:rowOff>
    </xdr:from>
    <xdr:to>
      <xdr:col>24</xdr:col>
      <xdr:colOff>114300</xdr:colOff>
      <xdr:row>35</xdr:row>
      <xdr:rowOff>84364</xdr:rowOff>
    </xdr:to>
    <xdr:sp macro="" textlink="">
      <xdr:nvSpPr>
        <xdr:cNvPr id="65" name="フローチャート: 判断 64"/>
        <xdr:cNvSpPr/>
      </xdr:nvSpPr>
      <xdr:spPr>
        <a:xfrm>
          <a:off x="4584700" y="598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71577</xdr:rowOff>
    </xdr:from>
    <xdr:to>
      <xdr:col>19</xdr:col>
      <xdr:colOff>177800</xdr:colOff>
      <xdr:row>38</xdr:row>
      <xdr:rowOff>102928</xdr:rowOff>
    </xdr:to>
    <xdr:cxnSp macro="">
      <xdr:nvCxnSpPr>
        <xdr:cNvPr id="66" name="直線コネクタ 65"/>
        <xdr:cNvCxnSpPr/>
      </xdr:nvCxnSpPr>
      <xdr:spPr>
        <a:xfrm flipV="1">
          <a:off x="2908300" y="6586677"/>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90957</xdr:rowOff>
    </xdr:from>
    <xdr:to>
      <xdr:col>20</xdr:col>
      <xdr:colOff>38100</xdr:colOff>
      <xdr:row>36</xdr:row>
      <xdr:rowOff>21107</xdr:rowOff>
    </xdr:to>
    <xdr:sp macro="" textlink="">
      <xdr:nvSpPr>
        <xdr:cNvPr id="67" name="フローチャート: 判断 66"/>
        <xdr:cNvSpPr/>
      </xdr:nvSpPr>
      <xdr:spPr>
        <a:xfrm>
          <a:off x="3746500" y="60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37634</xdr:rowOff>
    </xdr:from>
    <xdr:ext cx="534377" cy="259045"/>
    <xdr:sp macro="" textlink="">
      <xdr:nvSpPr>
        <xdr:cNvPr id="68" name="テキスト ボックス 67"/>
        <xdr:cNvSpPr txBox="1"/>
      </xdr:nvSpPr>
      <xdr:spPr>
        <a:xfrm>
          <a:off x="3530111" y="58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98269</xdr:rowOff>
    </xdr:from>
    <xdr:to>
      <xdr:col>15</xdr:col>
      <xdr:colOff>50800</xdr:colOff>
      <xdr:row>38</xdr:row>
      <xdr:rowOff>102928</xdr:rowOff>
    </xdr:to>
    <xdr:cxnSp macro="">
      <xdr:nvCxnSpPr>
        <xdr:cNvPr id="69" name="直線コネクタ 68"/>
        <xdr:cNvCxnSpPr/>
      </xdr:nvCxnSpPr>
      <xdr:spPr>
        <a:xfrm>
          <a:off x="2019300" y="6613369"/>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106524</xdr:rowOff>
    </xdr:from>
    <xdr:to>
      <xdr:col>15</xdr:col>
      <xdr:colOff>101600</xdr:colOff>
      <xdr:row>36</xdr:row>
      <xdr:rowOff>36674</xdr:rowOff>
    </xdr:to>
    <xdr:sp macro="" textlink="">
      <xdr:nvSpPr>
        <xdr:cNvPr id="70" name="フローチャート: 判断 69"/>
        <xdr:cNvSpPr/>
      </xdr:nvSpPr>
      <xdr:spPr>
        <a:xfrm>
          <a:off x="2857500" y="610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53201</xdr:rowOff>
    </xdr:from>
    <xdr:ext cx="534377" cy="259045"/>
    <xdr:sp macro="" textlink="">
      <xdr:nvSpPr>
        <xdr:cNvPr id="71" name="テキスト ボックス 70"/>
        <xdr:cNvSpPr txBox="1"/>
      </xdr:nvSpPr>
      <xdr:spPr>
        <a:xfrm>
          <a:off x="2641111" y="58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98269</xdr:rowOff>
    </xdr:from>
    <xdr:to>
      <xdr:col>10</xdr:col>
      <xdr:colOff>114300</xdr:colOff>
      <xdr:row>38</xdr:row>
      <xdr:rowOff>117112</xdr:rowOff>
    </xdr:to>
    <xdr:cxnSp macro="">
      <xdr:nvCxnSpPr>
        <xdr:cNvPr id="72" name="直線コネクタ 71"/>
        <xdr:cNvCxnSpPr/>
      </xdr:nvCxnSpPr>
      <xdr:spPr>
        <a:xfrm flipV="1">
          <a:off x="1130300" y="6613369"/>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114090</xdr:rowOff>
    </xdr:from>
    <xdr:to>
      <xdr:col>10</xdr:col>
      <xdr:colOff>165100</xdr:colOff>
      <xdr:row>36</xdr:row>
      <xdr:rowOff>44240</xdr:rowOff>
    </xdr:to>
    <xdr:sp macro="" textlink="">
      <xdr:nvSpPr>
        <xdr:cNvPr id="73" name="フローチャート: 判断 72"/>
        <xdr:cNvSpPr/>
      </xdr:nvSpPr>
      <xdr:spPr>
        <a:xfrm>
          <a:off x="1968500" y="61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60767</xdr:rowOff>
    </xdr:from>
    <xdr:ext cx="534377" cy="259045"/>
    <xdr:sp macro="" textlink="">
      <xdr:nvSpPr>
        <xdr:cNvPr id="74" name="テキスト ボックス 73"/>
        <xdr:cNvSpPr txBox="1"/>
      </xdr:nvSpPr>
      <xdr:spPr>
        <a:xfrm>
          <a:off x="1752111" y="58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133531</xdr:rowOff>
    </xdr:from>
    <xdr:to>
      <xdr:col>6</xdr:col>
      <xdr:colOff>38100</xdr:colOff>
      <xdr:row>36</xdr:row>
      <xdr:rowOff>63681</xdr:rowOff>
    </xdr:to>
    <xdr:sp macro="" textlink="">
      <xdr:nvSpPr>
        <xdr:cNvPr id="75" name="フローチャート: 判断 74"/>
        <xdr:cNvSpPr/>
      </xdr:nvSpPr>
      <xdr:spPr>
        <a:xfrm>
          <a:off x="10795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80208</xdr:rowOff>
    </xdr:from>
    <xdr:ext cx="534377" cy="259045"/>
    <xdr:sp macro="" textlink="">
      <xdr:nvSpPr>
        <xdr:cNvPr id="76" name="テキスト ボックス 75"/>
        <xdr:cNvSpPr txBox="1"/>
      </xdr:nvSpPr>
      <xdr:spPr>
        <a:xfrm>
          <a:off x="863111" y="5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101048</xdr:rowOff>
    </xdr:from>
    <xdr:to>
      <xdr:col>24</xdr:col>
      <xdr:colOff>114300</xdr:colOff>
      <xdr:row>38</xdr:row>
      <xdr:rowOff>31198</xdr:rowOff>
    </xdr:to>
    <xdr:sp macro="" textlink="">
      <xdr:nvSpPr>
        <xdr:cNvPr id="82" name="楕円 81"/>
        <xdr:cNvSpPr/>
      </xdr:nvSpPr>
      <xdr:spPr>
        <a:xfrm>
          <a:off x="4584700" y="64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15975</xdr:rowOff>
    </xdr:from>
    <xdr:ext cx="534377" cy="259045"/>
    <xdr:sp macro="" textlink="">
      <xdr:nvSpPr>
        <xdr:cNvPr id="83" name="人件費該当値テキスト"/>
        <xdr:cNvSpPr txBox="1"/>
      </xdr:nvSpPr>
      <xdr:spPr>
        <a:xfrm>
          <a:off x="4686300" y="63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20777</xdr:rowOff>
    </xdr:from>
    <xdr:to>
      <xdr:col>20</xdr:col>
      <xdr:colOff>38100</xdr:colOff>
      <xdr:row>38</xdr:row>
      <xdr:rowOff>122377</xdr:rowOff>
    </xdr:to>
    <xdr:sp macro="" textlink="">
      <xdr:nvSpPr>
        <xdr:cNvPr id="84" name="楕円 83"/>
        <xdr:cNvSpPr/>
      </xdr:nvSpPr>
      <xdr:spPr>
        <a:xfrm>
          <a:off x="3746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113504</xdr:rowOff>
    </xdr:from>
    <xdr:ext cx="534377" cy="259045"/>
    <xdr:sp macro="" textlink="">
      <xdr:nvSpPr>
        <xdr:cNvPr id="85" name="テキスト ボックス 84"/>
        <xdr:cNvSpPr txBox="1"/>
      </xdr:nvSpPr>
      <xdr:spPr>
        <a:xfrm>
          <a:off x="3530111" y="66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52128</xdr:rowOff>
    </xdr:from>
    <xdr:to>
      <xdr:col>15</xdr:col>
      <xdr:colOff>101600</xdr:colOff>
      <xdr:row>38</xdr:row>
      <xdr:rowOff>153728</xdr:rowOff>
    </xdr:to>
    <xdr:sp macro="" textlink="">
      <xdr:nvSpPr>
        <xdr:cNvPr id="86" name="楕円 85"/>
        <xdr:cNvSpPr/>
      </xdr:nvSpPr>
      <xdr:spPr>
        <a:xfrm>
          <a:off x="2857500" y="6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144855</xdr:rowOff>
    </xdr:from>
    <xdr:ext cx="534377" cy="259045"/>
    <xdr:sp macro="" textlink="">
      <xdr:nvSpPr>
        <xdr:cNvPr id="87" name="テキスト ボックス 86"/>
        <xdr:cNvSpPr txBox="1"/>
      </xdr:nvSpPr>
      <xdr:spPr>
        <a:xfrm>
          <a:off x="2641111" y="66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47469</xdr:rowOff>
    </xdr:from>
    <xdr:to>
      <xdr:col>10</xdr:col>
      <xdr:colOff>165100</xdr:colOff>
      <xdr:row>38</xdr:row>
      <xdr:rowOff>149069</xdr:rowOff>
    </xdr:to>
    <xdr:sp macro="" textlink="">
      <xdr:nvSpPr>
        <xdr:cNvPr id="88" name="楕円 87"/>
        <xdr:cNvSpPr/>
      </xdr:nvSpPr>
      <xdr:spPr>
        <a:xfrm>
          <a:off x="1968500" y="65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140196</xdr:rowOff>
    </xdr:from>
    <xdr:ext cx="534377" cy="259045"/>
    <xdr:sp macro="" textlink="">
      <xdr:nvSpPr>
        <xdr:cNvPr id="89" name="テキスト ボックス 88"/>
        <xdr:cNvSpPr txBox="1"/>
      </xdr:nvSpPr>
      <xdr:spPr>
        <a:xfrm>
          <a:off x="1752111" y="66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66312</xdr:rowOff>
    </xdr:from>
    <xdr:to>
      <xdr:col>6</xdr:col>
      <xdr:colOff>38100</xdr:colOff>
      <xdr:row>38</xdr:row>
      <xdr:rowOff>167912</xdr:rowOff>
    </xdr:to>
    <xdr:sp macro="" textlink="">
      <xdr:nvSpPr>
        <xdr:cNvPr id="90" name="楕円 89"/>
        <xdr:cNvSpPr/>
      </xdr:nvSpPr>
      <xdr:spPr>
        <a:xfrm>
          <a:off x="1079500" y="65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159039</xdr:rowOff>
    </xdr:from>
    <xdr:ext cx="534377" cy="259045"/>
    <xdr:sp macro="" textlink="">
      <xdr:nvSpPr>
        <xdr:cNvPr id="91" name="テキスト ボックス 90"/>
        <xdr:cNvSpPr txBox="1"/>
      </xdr:nvSpPr>
      <xdr:spPr>
        <a:xfrm>
          <a:off x="863111" y="66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3" name="直線コネクタ 112"/>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4"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5" name="直線コネクタ 114"/>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6"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7" name="直線コネクタ 116"/>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146105</xdr:rowOff>
    </xdr:from>
    <xdr:to>
      <xdr:col>24</xdr:col>
      <xdr:colOff>63500</xdr:colOff>
      <xdr:row>57</xdr:row>
      <xdr:rowOff>22808</xdr:rowOff>
    </xdr:to>
    <xdr:cxnSp macro="">
      <xdr:nvCxnSpPr>
        <xdr:cNvPr id="118" name="直線コネクタ 117"/>
        <xdr:cNvCxnSpPr/>
      </xdr:nvCxnSpPr>
      <xdr:spPr>
        <a:xfrm flipV="1">
          <a:off x="3797300" y="9747305"/>
          <a:ext cx="838200" cy="4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9"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20" name="フローチャート: 判断 119"/>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22808</xdr:rowOff>
    </xdr:from>
    <xdr:to>
      <xdr:col>19</xdr:col>
      <xdr:colOff>177800</xdr:colOff>
      <xdr:row>57</xdr:row>
      <xdr:rowOff>78627</xdr:rowOff>
    </xdr:to>
    <xdr:cxnSp macro="">
      <xdr:nvCxnSpPr>
        <xdr:cNvPr id="121" name="直線コネクタ 120"/>
        <xdr:cNvCxnSpPr/>
      </xdr:nvCxnSpPr>
      <xdr:spPr>
        <a:xfrm flipV="1">
          <a:off x="2908300" y="9795458"/>
          <a:ext cx="889000" cy="5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2" name="フローチャート: 判断 121"/>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3" name="テキスト ボックス 122"/>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78627</xdr:rowOff>
    </xdr:from>
    <xdr:to>
      <xdr:col>15</xdr:col>
      <xdr:colOff>50800</xdr:colOff>
      <xdr:row>57</xdr:row>
      <xdr:rowOff>111829</xdr:rowOff>
    </xdr:to>
    <xdr:cxnSp macro="">
      <xdr:nvCxnSpPr>
        <xdr:cNvPr id="124" name="直線コネクタ 123"/>
        <xdr:cNvCxnSpPr/>
      </xdr:nvCxnSpPr>
      <xdr:spPr>
        <a:xfrm flipV="1">
          <a:off x="2019300" y="9851277"/>
          <a:ext cx="8890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5" name="フローチャート: 判断 124"/>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6" name="テキスト ボックス 125"/>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111829</xdr:rowOff>
    </xdr:from>
    <xdr:to>
      <xdr:col>10</xdr:col>
      <xdr:colOff>114300</xdr:colOff>
      <xdr:row>57</xdr:row>
      <xdr:rowOff>118609</xdr:rowOff>
    </xdr:to>
    <xdr:cxnSp macro="">
      <xdr:nvCxnSpPr>
        <xdr:cNvPr id="127" name="直線コネクタ 126"/>
        <xdr:cNvCxnSpPr/>
      </xdr:nvCxnSpPr>
      <xdr:spPr>
        <a:xfrm flipV="1">
          <a:off x="1130300" y="9884479"/>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8" name="フローチャート: 判断 127"/>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9" name="テキスト ボックス 128"/>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30" name="フローチャート: 判断 129"/>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31" name="テキスト ボックス 130"/>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95305</xdr:rowOff>
    </xdr:from>
    <xdr:to>
      <xdr:col>24</xdr:col>
      <xdr:colOff>114300</xdr:colOff>
      <xdr:row>57</xdr:row>
      <xdr:rowOff>25455</xdr:rowOff>
    </xdr:to>
    <xdr:sp macro="" textlink="">
      <xdr:nvSpPr>
        <xdr:cNvPr id="137" name="楕円 136"/>
        <xdr:cNvSpPr/>
      </xdr:nvSpPr>
      <xdr:spPr>
        <a:xfrm>
          <a:off x="4584700" y="96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10232</xdr:rowOff>
    </xdr:from>
    <xdr:ext cx="534377" cy="259045"/>
    <xdr:sp macro="" textlink="">
      <xdr:nvSpPr>
        <xdr:cNvPr id="138" name="物件費該当値テキスト"/>
        <xdr:cNvSpPr txBox="1"/>
      </xdr:nvSpPr>
      <xdr:spPr>
        <a:xfrm>
          <a:off x="4686300" y="96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143458</xdr:rowOff>
    </xdr:from>
    <xdr:to>
      <xdr:col>20</xdr:col>
      <xdr:colOff>38100</xdr:colOff>
      <xdr:row>57</xdr:row>
      <xdr:rowOff>73608</xdr:rowOff>
    </xdr:to>
    <xdr:sp macro="" textlink="">
      <xdr:nvSpPr>
        <xdr:cNvPr id="139" name="楕円 138"/>
        <xdr:cNvSpPr/>
      </xdr:nvSpPr>
      <xdr:spPr>
        <a:xfrm>
          <a:off x="3746500" y="97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64735</xdr:rowOff>
    </xdr:from>
    <xdr:ext cx="534377" cy="259045"/>
    <xdr:sp macro="" textlink="">
      <xdr:nvSpPr>
        <xdr:cNvPr id="140" name="テキスト ボックス 139"/>
        <xdr:cNvSpPr txBox="1"/>
      </xdr:nvSpPr>
      <xdr:spPr>
        <a:xfrm>
          <a:off x="3530111" y="98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27827</xdr:rowOff>
    </xdr:from>
    <xdr:to>
      <xdr:col>15</xdr:col>
      <xdr:colOff>101600</xdr:colOff>
      <xdr:row>57</xdr:row>
      <xdr:rowOff>129427</xdr:rowOff>
    </xdr:to>
    <xdr:sp macro="" textlink="">
      <xdr:nvSpPr>
        <xdr:cNvPr id="141" name="楕円 140"/>
        <xdr:cNvSpPr/>
      </xdr:nvSpPr>
      <xdr:spPr>
        <a:xfrm>
          <a:off x="2857500" y="98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120554</xdr:rowOff>
    </xdr:from>
    <xdr:ext cx="534377" cy="259045"/>
    <xdr:sp macro="" textlink="">
      <xdr:nvSpPr>
        <xdr:cNvPr id="142" name="テキスト ボックス 141"/>
        <xdr:cNvSpPr txBox="1"/>
      </xdr:nvSpPr>
      <xdr:spPr>
        <a:xfrm>
          <a:off x="2641111" y="98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61029</xdr:rowOff>
    </xdr:from>
    <xdr:to>
      <xdr:col>10</xdr:col>
      <xdr:colOff>165100</xdr:colOff>
      <xdr:row>57</xdr:row>
      <xdr:rowOff>162629</xdr:rowOff>
    </xdr:to>
    <xdr:sp macro="" textlink="">
      <xdr:nvSpPr>
        <xdr:cNvPr id="143" name="楕円 142"/>
        <xdr:cNvSpPr/>
      </xdr:nvSpPr>
      <xdr:spPr>
        <a:xfrm>
          <a:off x="1968500" y="98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153756</xdr:rowOff>
    </xdr:from>
    <xdr:ext cx="534377" cy="259045"/>
    <xdr:sp macro="" textlink="">
      <xdr:nvSpPr>
        <xdr:cNvPr id="144" name="テキスト ボックス 143"/>
        <xdr:cNvSpPr txBox="1"/>
      </xdr:nvSpPr>
      <xdr:spPr>
        <a:xfrm>
          <a:off x="1752111" y="99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67809</xdr:rowOff>
    </xdr:from>
    <xdr:to>
      <xdr:col>6</xdr:col>
      <xdr:colOff>38100</xdr:colOff>
      <xdr:row>57</xdr:row>
      <xdr:rowOff>169409</xdr:rowOff>
    </xdr:to>
    <xdr:sp macro="" textlink="">
      <xdr:nvSpPr>
        <xdr:cNvPr id="145" name="楕円 144"/>
        <xdr:cNvSpPr/>
      </xdr:nvSpPr>
      <xdr:spPr>
        <a:xfrm>
          <a:off x="1079500" y="98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160536</xdr:rowOff>
    </xdr:from>
    <xdr:ext cx="534377" cy="259045"/>
    <xdr:sp macro="" textlink="">
      <xdr:nvSpPr>
        <xdr:cNvPr id="146" name="テキスト ボックス 145"/>
        <xdr:cNvSpPr txBox="1"/>
      </xdr:nvSpPr>
      <xdr:spPr>
        <a:xfrm>
          <a:off x="863111" y="99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8" name="直線コネクタ 167"/>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9"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70" name="直線コネクタ 169"/>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71"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2" name="直線コネクタ 171"/>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83305</xdr:rowOff>
    </xdr:from>
    <xdr:to>
      <xdr:col>24</xdr:col>
      <xdr:colOff>63500</xdr:colOff>
      <xdr:row>78</xdr:row>
      <xdr:rowOff>93683</xdr:rowOff>
    </xdr:to>
    <xdr:cxnSp macro="">
      <xdr:nvCxnSpPr>
        <xdr:cNvPr id="173" name="直線コネクタ 172"/>
        <xdr:cNvCxnSpPr/>
      </xdr:nvCxnSpPr>
      <xdr:spPr>
        <a:xfrm>
          <a:off x="3797300" y="13456405"/>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4"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5" name="フローチャート: 判断 174"/>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76698</xdr:rowOff>
    </xdr:from>
    <xdr:to>
      <xdr:col>19</xdr:col>
      <xdr:colOff>177800</xdr:colOff>
      <xdr:row>78</xdr:row>
      <xdr:rowOff>83305</xdr:rowOff>
    </xdr:to>
    <xdr:cxnSp macro="">
      <xdr:nvCxnSpPr>
        <xdr:cNvPr id="176" name="直線コネクタ 175"/>
        <xdr:cNvCxnSpPr/>
      </xdr:nvCxnSpPr>
      <xdr:spPr>
        <a:xfrm>
          <a:off x="2908300" y="13449798"/>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7" name="フローチャート: 判断 176"/>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8" name="テキスト ボックス 177"/>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76698</xdr:rowOff>
    </xdr:from>
    <xdr:to>
      <xdr:col>15</xdr:col>
      <xdr:colOff>50800</xdr:colOff>
      <xdr:row>78</xdr:row>
      <xdr:rowOff>86345</xdr:rowOff>
    </xdr:to>
    <xdr:cxnSp macro="">
      <xdr:nvCxnSpPr>
        <xdr:cNvPr id="179" name="直線コネクタ 178"/>
        <xdr:cNvCxnSpPr/>
      </xdr:nvCxnSpPr>
      <xdr:spPr>
        <a:xfrm flipV="1">
          <a:off x="2019300" y="1344979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80" name="フローチャート: 判断 179"/>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81" name="テキスト ボックス 180"/>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84196</xdr:rowOff>
    </xdr:from>
    <xdr:to>
      <xdr:col>10</xdr:col>
      <xdr:colOff>114300</xdr:colOff>
      <xdr:row>78</xdr:row>
      <xdr:rowOff>86345</xdr:rowOff>
    </xdr:to>
    <xdr:cxnSp macro="">
      <xdr:nvCxnSpPr>
        <xdr:cNvPr id="182" name="直線コネクタ 181"/>
        <xdr:cNvCxnSpPr/>
      </xdr:nvCxnSpPr>
      <xdr:spPr>
        <a:xfrm>
          <a:off x="1130300" y="1345729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3" name="フローチャート: 判断 182"/>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4" name="テキスト ボックス 183"/>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5" name="フローチャート: 判断 184"/>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6" name="テキスト ボックス 185"/>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42883</xdr:rowOff>
    </xdr:from>
    <xdr:to>
      <xdr:col>24</xdr:col>
      <xdr:colOff>114300</xdr:colOff>
      <xdr:row>78</xdr:row>
      <xdr:rowOff>144483</xdr:rowOff>
    </xdr:to>
    <xdr:sp macro="" textlink="">
      <xdr:nvSpPr>
        <xdr:cNvPr id="192" name="楕円 191"/>
        <xdr:cNvSpPr/>
      </xdr:nvSpPr>
      <xdr:spPr>
        <a:xfrm>
          <a:off x="4584700" y="134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129260</xdr:rowOff>
    </xdr:from>
    <xdr:ext cx="469744" cy="259045"/>
    <xdr:sp macro="" textlink="">
      <xdr:nvSpPr>
        <xdr:cNvPr id="193" name="維持補修費該当値テキスト"/>
        <xdr:cNvSpPr txBox="1"/>
      </xdr:nvSpPr>
      <xdr:spPr>
        <a:xfrm>
          <a:off x="4686300" y="133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32505</xdr:rowOff>
    </xdr:from>
    <xdr:to>
      <xdr:col>20</xdr:col>
      <xdr:colOff>38100</xdr:colOff>
      <xdr:row>78</xdr:row>
      <xdr:rowOff>134105</xdr:rowOff>
    </xdr:to>
    <xdr:sp macro="" textlink="">
      <xdr:nvSpPr>
        <xdr:cNvPr id="194" name="楕円 193"/>
        <xdr:cNvSpPr/>
      </xdr:nvSpPr>
      <xdr:spPr>
        <a:xfrm>
          <a:off x="3746500" y="134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125232</xdr:rowOff>
    </xdr:from>
    <xdr:ext cx="469744" cy="259045"/>
    <xdr:sp macro="" textlink="">
      <xdr:nvSpPr>
        <xdr:cNvPr id="195" name="テキスト ボックス 194"/>
        <xdr:cNvSpPr txBox="1"/>
      </xdr:nvSpPr>
      <xdr:spPr>
        <a:xfrm>
          <a:off x="3562428" y="134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25898</xdr:rowOff>
    </xdr:from>
    <xdr:to>
      <xdr:col>15</xdr:col>
      <xdr:colOff>101600</xdr:colOff>
      <xdr:row>78</xdr:row>
      <xdr:rowOff>127498</xdr:rowOff>
    </xdr:to>
    <xdr:sp macro="" textlink="">
      <xdr:nvSpPr>
        <xdr:cNvPr id="196" name="楕円 195"/>
        <xdr:cNvSpPr/>
      </xdr:nvSpPr>
      <xdr:spPr>
        <a:xfrm>
          <a:off x="2857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118625</xdr:rowOff>
    </xdr:from>
    <xdr:ext cx="469744" cy="259045"/>
    <xdr:sp macro="" textlink="">
      <xdr:nvSpPr>
        <xdr:cNvPr id="197" name="テキスト ボックス 196"/>
        <xdr:cNvSpPr txBox="1"/>
      </xdr:nvSpPr>
      <xdr:spPr>
        <a:xfrm>
          <a:off x="2673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35545</xdr:rowOff>
    </xdr:from>
    <xdr:to>
      <xdr:col>10</xdr:col>
      <xdr:colOff>165100</xdr:colOff>
      <xdr:row>78</xdr:row>
      <xdr:rowOff>137145</xdr:rowOff>
    </xdr:to>
    <xdr:sp macro="" textlink="">
      <xdr:nvSpPr>
        <xdr:cNvPr id="198" name="楕円 197"/>
        <xdr:cNvSpPr/>
      </xdr:nvSpPr>
      <xdr:spPr>
        <a:xfrm>
          <a:off x="1968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128272</xdr:rowOff>
    </xdr:from>
    <xdr:ext cx="469744" cy="259045"/>
    <xdr:sp macro="" textlink="">
      <xdr:nvSpPr>
        <xdr:cNvPr id="199" name="テキスト ボックス 198"/>
        <xdr:cNvSpPr txBox="1"/>
      </xdr:nvSpPr>
      <xdr:spPr>
        <a:xfrm>
          <a:off x="1784428"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33396</xdr:rowOff>
    </xdr:from>
    <xdr:to>
      <xdr:col>6</xdr:col>
      <xdr:colOff>38100</xdr:colOff>
      <xdr:row>78</xdr:row>
      <xdr:rowOff>134996</xdr:rowOff>
    </xdr:to>
    <xdr:sp macro="" textlink="">
      <xdr:nvSpPr>
        <xdr:cNvPr id="200" name="楕円 199"/>
        <xdr:cNvSpPr/>
      </xdr:nvSpPr>
      <xdr:spPr>
        <a:xfrm>
          <a:off x="1079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126123</xdr:rowOff>
    </xdr:from>
    <xdr:ext cx="469744" cy="259045"/>
    <xdr:sp macro="" textlink="">
      <xdr:nvSpPr>
        <xdr:cNvPr id="201" name="テキスト ボックス 200"/>
        <xdr:cNvSpPr txBox="1"/>
      </xdr:nvSpPr>
      <xdr:spPr>
        <a:xfrm>
          <a:off x="895428" y="1349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6" name="直線コネクタ 225"/>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7"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8" name="直線コネクタ 227"/>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9"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30" name="直線コネクタ 229"/>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88742</xdr:rowOff>
    </xdr:from>
    <xdr:to>
      <xdr:col>24</xdr:col>
      <xdr:colOff>63500</xdr:colOff>
      <xdr:row>91</xdr:row>
      <xdr:rowOff>132538</xdr:rowOff>
    </xdr:to>
    <xdr:cxnSp macro="">
      <xdr:nvCxnSpPr>
        <xdr:cNvPr id="231" name="直線コネクタ 230"/>
        <xdr:cNvCxnSpPr/>
      </xdr:nvCxnSpPr>
      <xdr:spPr>
        <a:xfrm flipV="1">
          <a:off x="3797300" y="15690692"/>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2"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3" name="フローチャート: 判断 232"/>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132538</xdr:rowOff>
    </xdr:from>
    <xdr:to>
      <xdr:col>19</xdr:col>
      <xdr:colOff>177800</xdr:colOff>
      <xdr:row>92</xdr:row>
      <xdr:rowOff>87770</xdr:rowOff>
    </xdr:to>
    <xdr:cxnSp macro="">
      <xdr:nvCxnSpPr>
        <xdr:cNvPr id="234" name="直線コネクタ 233"/>
        <xdr:cNvCxnSpPr/>
      </xdr:nvCxnSpPr>
      <xdr:spPr>
        <a:xfrm flipV="1">
          <a:off x="2908300" y="157344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5" name="フローチャート: 判断 234"/>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6" name="テキスト ボックス 235"/>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87770</xdr:rowOff>
    </xdr:from>
    <xdr:to>
      <xdr:col>15</xdr:col>
      <xdr:colOff>50800</xdr:colOff>
      <xdr:row>92</xdr:row>
      <xdr:rowOff>106953</xdr:rowOff>
    </xdr:to>
    <xdr:cxnSp macro="">
      <xdr:nvCxnSpPr>
        <xdr:cNvPr id="237" name="直線コネクタ 236"/>
        <xdr:cNvCxnSpPr/>
      </xdr:nvCxnSpPr>
      <xdr:spPr>
        <a:xfrm flipV="1">
          <a:off x="2019300" y="15861170"/>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8" name="フローチャート: 判断 237"/>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9" name="テキスト ボックス 238"/>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106953</xdr:rowOff>
    </xdr:from>
    <xdr:to>
      <xdr:col>10</xdr:col>
      <xdr:colOff>114300</xdr:colOff>
      <xdr:row>92</xdr:row>
      <xdr:rowOff>165894</xdr:rowOff>
    </xdr:to>
    <xdr:cxnSp macro="">
      <xdr:nvCxnSpPr>
        <xdr:cNvPr id="240" name="直線コネクタ 239"/>
        <xdr:cNvCxnSpPr/>
      </xdr:nvCxnSpPr>
      <xdr:spPr>
        <a:xfrm flipV="1">
          <a:off x="1130300" y="15880353"/>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41" name="フローチャート: 判断 240"/>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2" name="テキスト ボックス 241"/>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3" name="フローチャート: 判断 242"/>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4" name="テキスト ボックス 243"/>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37942</xdr:rowOff>
    </xdr:from>
    <xdr:to>
      <xdr:col>24</xdr:col>
      <xdr:colOff>114300</xdr:colOff>
      <xdr:row>91</xdr:row>
      <xdr:rowOff>139542</xdr:rowOff>
    </xdr:to>
    <xdr:sp macro="" textlink="">
      <xdr:nvSpPr>
        <xdr:cNvPr id="250" name="楕円 249"/>
        <xdr:cNvSpPr/>
      </xdr:nvSpPr>
      <xdr:spPr>
        <a:xfrm>
          <a:off x="4584700" y="156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60819</xdr:rowOff>
    </xdr:from>
    <xdr:ext cx="599010" cy="259045"/>
    <xdr:sp macro="" textlink="">
      <xdr:nvSpPr>
        <xdr:cNvPr id="251" name="扶助費該当値テキスト"/>
        <xdr:cNvSpPr txBox="1"/>
      </xdr:nvSpPr>
      <xdr:spPr>
        <a:xfrm>
          <a:off x="4686300" y="1549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81738</xdr:rowOff>
    </xdr:from>
    <xdr:to>
      <xdr:col>20</xdr:col>
      <xdr:colOff>38100</xdr:colOff>
      <xdr:row>92</xdr:row>
      <xdr:rowOff>11888</xdr:rowOff>
    </xdr:to>
    <xdr:sp macro="" textlink="">
      <xdr:nvSpPr>
        <xdr:cNvPr id="252" name="楕円 251"/>
        <xdr:cNvSpPr/>
      </xdr:nvSpPr>
      <xdr:spPr>
        <a:xfrm>
          <a:off x="3746500" y="156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28415</xdr:rowOff>
    </xdr:from>
    <xdr:ext cx="599010" cy="259045"/>
    <xdr:sp macro="" textlink="">
      <xdr:nvSpPr>
        <xdr:cNvPr id="253" name="テキスト ボックス 252"/>
        <xdr:cNvSpPr txBox="1"/>
      </xdr:nvSpPr>
      <xdr:spPr>
        <a:xfrm>
          <a:off x="3497795" y="1545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36970</xdr:rowOff>
    </xdr:from>
    <xdr:to>
      <xdr:col>15</xdr:col>
      <xdr:colOff>101600</xdr:colOff>
      <xdr:row>92</xdr:row>
      <xdr:rowOff>138570</xdr:rowOff>
    </xdr:to>
    <xdr:sp macro="" textlink="">
      <xdr:nvSpPr>
        <xdr:cNvPr id="254" name="楕円 253"/>
        <xdr:cNvSpPr/>
      </xdr:nvSpPr>
      <xdr:spPr>
        <a:xfrm>
          <a:off x="2857500" y="158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155097</xdr:rowOff>
    </xdr:from>
    <xdr:ext cx="599010" cy="259045"/>
    <xdr:sp macro="" textlink="">
      <xdr:nvSpPr>
        <xdr:cNvPr id="255" name="テキスト ボックス 254"/>
        <xdr:cNvSpPr txBox="1"/>
      </xdr:nvSpPr>
      <xdr:spPr>
        <a:xfrm>
          <a:off x="2608795" y="1558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56153</xdr:rowOff>
    </xdr:from>
    <xdr:to>
      <xdr:col>10</xdr:col>
      <xdr:colOff>165100</xdr:colOff>
      <xdr:row>92</xdr:row>
      <xdr:rowOff>157753</xdr:rowOff>
    </xdr:to>
    <xdr:sp macro="" textlink="">
      <xdr:nvSpPr>
        <xdr:cNvPr id="256" name="楕円 255"/>
        <xdr:cNvSpPr/>
      </xdr:nvSpPr>
      <xdr:spPr>
        <a:xfrm>
          <a:off x="1968500" y="158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2830</xdr:rowOff>
    </xdr:from>
    <xdr:ext cx="534377" cy="259045"/>
    <xdr:sp macro="" textlink="">
      <xdr:nvSpPr>
        <xdr:cNvPr id="257" name="テキスト ボックス 256"/>
        <xdr:cNvSpPr txBox="1"/>
      </xdr:nvSpPr>
      <xdr:spPr>
        <a:xfrm>
          <a:off x="1752111" y="156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115094</xdr:rowOff>
    </xdr:from>
    <xdr:to>
      <xdr:col>6</xdr:col>
      <xdr:colOff>38100</xdr:colOff>
      <xdr:row>93</xdr:row>
      <xdr:rowOff>45244</xdr:rowOff>
    </xdr:to>
    <xdr:sp macro="" textlink="">
      <xdr:nvSpPr>
        <xdr:cNvPr id="258" name="楕円 257"/>
        <xdr:cNvSpPr/>
      </xdr:nvSpPr>
      <xdr:spPr>
        <a:xfrm>
          <a:off x="1079500" y="158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61771</xdr:rowOff>
    </xdr:from>
    <xdr:ext cx="534377" cy="259045"/>
    <xdr:sp macro="" textlink="">
      <xdr:nvSpPr>
        <xdr:cNvPr id="259" name="テキスト ボックス 258"/>
        <xdr:cNvSpPr txBox="1"/>
      </xdr:nvSpPr>
      <xdr:spPr>
        <a:xfrm>
          <a:off x="863111" y="156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81" name="直線コネクタ 280"/>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2"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3" name="直線コネクタ 282"/>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4"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5" name="直線コネクタ 284"/>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155942</xdr:rowOff>
    </xdr:from>
    <xdr:to>
      <xdr:col>55</xdr:col>
      <xdr:colOff>0</xdr:colOff>
      <xdr:row>37</xdr:row>
      <xdr:rowOff>127079</xdr:rowOff>
    </xdr:to>
    <xdr:cxnSp macro="">
      <xdr:nvCxnSpPr>
        <xdr:cNvPr id="286" name="直線コネクタ 285"/>
        <xdr:cNvCxnSpPr/>
      </xdr:nvCxnSpPr>
      <xdr:spPr>
        <a:xfrm flipV="1">
          <a:off x="9639300" y="6156692"/>
          <a:ext cx="838200" cy="3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7"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8" name="フローチャート: 判断 287"/>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127079</xdr:rowOff>
    </xdr:from>
    <xdr:to>
      <xdr:col>50</xdr:col>
      <xdr:colOff>114300</xdr:colOff>
      <xdr:row>37</xdr:row>
      <xdr:rowOff>143764</xdr:rowOff>
    </xdr:to>
    <xdr:cxnSp macro="">
      <xdr:nvCxnSpPr>
        <xdr:cNvPr id="289" name="直線コネクタ 288"/>
        <xdr:cNvCxnSpPr/>
      </xdr:nvCxnSpPr>
      <xdr:spPr>
        <a:xfrm flipV="1">
          <a:off x="8750300" y="6470729"/>
          <a:ext cx="889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90" name="フローチャート: 判断 289"/>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91" name="テキスト ボックス 290"/>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143764</xdr:rowOff>
    </xdr:from>
    <xdr:to>
      <xdr:col>45</xdr:col>
      <xdr:colOff>177800</xdr:colOff>
      <xdr:row>37</xdr:row>
      <xdr:rowOff>158891</xdr:rowOff>
    </xdr:to>
    <xdr:cxnSp macro="">
      <xdr:nvCxnSpPr>
        <xdr:cNvPr id="292" name="直線コネクタ 291"/>
        <xdr:cNvCxnSpPr/>
      </xdr:nvCxnSpPr>
      <xdr:spPr>
        <a:xfrm flipV="1">
          <a:off x="7861300" y="6487414"/>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3" name="フローチャート: 判断 292"/>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4" name="テキスト ボックス 293"/>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158891</xdr:rowOff>
    </xdr:from>
    <xdr:to>
      <xdr:col>41</xdr:col>
      <xdr:colOff>50800</xdr:colOff>
      <xdr:row>38</xdr:row>
      <xdr:rowOff>11389</xdr:rowOff>
    </xdr:to>
    <xdr:cxnSp macro="">
      <xdr:nvCxnSpPr>
        <xdr:cNvPr id="295" name="直線コネクタ 294"/>
        <xdr:cNvCxnSpPr/>
      </xdr:nvCxnSpPr>
      <xdr:spPr>
        <a:xfrm flipV="1">
          <a:off x="6972300" y="6502541"/>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6" name="フローチャート: 判断 295"/>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7" name="テキスト ボックス 296"/>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8" name="フローチャート: 判断 297"/>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9" name="テキスト ボックス 298"/>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105142</xdr:rowOff>
    </xdr:from>
    <xdr:to>
      <xdr:col>55</xdr:col>
      <xdr:colOff>50800</xdr:colOff>
      <xdr:row>36</xdr:row>
      <xdr:rowOff>35292</xdr:rowOff>
    </xdr:to>
    <xdr:sp macro="" textlink="">
      <xdr:nvSpPr>
        <xdr:cNvPr id="305" name="楕円 304"/>
        <xdr:cNvSpPr/>
      </xdr:nvSpPr>
      <xdr:spPr>
        <a:xfrm>
          <a:off x="10426700" y="61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128019</xdr:rowOff>
    </xdr:from>
    <xdr:ext cx="599010" cy="259045"/>
    <xdr:sp macro="" textlink="">
      <xdr:nvSpPr>
        <xdr:cNvPr id="306" name="補助費等該当値テキスト"/>
        <xdr:cNvSpPr txBox="1"/>
      </xdr:nvSpPr>
      <xdr:spPr>
        <a:xfrm>
          <a:off x="10528300" y="595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76279</xdr:rowOff>
    </xdr:from>
    <xdr:to>
      <xdr:col>50</xdr:col>
      <xdr:colOff>165100</xdr:colOff>
      <xdr:row>38</xdr:row>
      <xdr:rowOff>6429</xdr:rowOff>
    </xdr:to>
    <xdr:sp macro="" textlink="">
      <xdr:nvSpPr>
        <xdr:cNvPr id="307" name="楕円 306"/>
        <xdr:cNvSpPr/>
      </xdr:nvSpPr>
      <xdr:spPr>
        <a:xfrm>
          <a:off x="9588500" y="64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169006</xdr:rowOff>
    </xdr:from>
    <xdr:ext cx="534377" cy="259045"/>
    <xdr:sp macro="" textlink="">
      <xdr:nvSpPr>
        <xdr:cNvPr id="308" name="テキスト ボックス 307"/>
        <xdr:cNvSpPr txBox="1"/>
      </xdr:nvSpPr>
      <xdr:spPr>
        <a:xfrm>
          <a:off x="9372111" y="65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92964</xdr:rowOff>
    </xdr:from>
    <xdr:to>
      <xdr:col>46</xdr:col>
      <xdr:colOff>38100</xdr:colOff>
      <xdr:row>38</xdr:row>
      <xdr:rowOff>23115</xdr:rowOff>
    </xdr:to>
    <xdr:sp macro="" textlink="">
      <xdr:nvSpPr>
        <xdr:cNvPr id="309" name="楕円 308"/>
        <xdr:cNvSpPr/>
      </xdr:nvSpPr>
      <xdr:spPr>
        <a:xfrm>
          <a:off x="8699500" y="6436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14242</xdr:rowOff>
    </xdr:from>
    <xdr:ext cx="534377" cy="259045"/>
    <xdr:sp macro="" textlink="">
      <xdr:nvSpPr>
        <xdr:cNvPr id="310" name="テキスト ボックス 309"/>
        <xdr:cNvSpPr txBox="1"/>
      </xdr:nvSpPr>
      <xdr:spPr>
        <a:xfrm>
          <a:off x="8483111" y="65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108091</xdr:rowOff>
    </xdr:from>
    <xdr:to>
      <xdr:col>41</xdr:col>
      <xdr:colOff>101600</xdr:colOff>
      <xdr:row>38</xdr:row>
      <xdr:rowOff>38241</xdr:rowOff>
    </xdr:to>
    <xdr:sp macro="" textlink="">
      <xdr:nvSpPr>
        <xdr:cNvPr id="311" name="楕円 310"/>
        <xdr:cNvSpPr/>
      </xdr:nvSpPr>
      <xdr:spPr>
        <a:xfrm>
          <a:off x="7810500" y="64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29368</xdr:rowOff>
    </xdr:from>
    <xdr:ext cx="534377" cy="259045"/>
    <xdr:sp macro="" textlink="">
      <xdr:nvSpPr>
        <xdr:cNvPr id="312" name="テキスト ボックス 311"/>
        <xdr:cNvSpPr txBox="1"/>
      </xdr:nvSpPr>
      <xdr:spPr>
        <a:xfrm>
          <a:off x="7594111" y="65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132039</xdr:rowOff>
    </xdr:from>
    <xdr:to>
      <xdr:col>36</xdr:col>
      <xdr:colOff>165100</xdr:colOff>
      <xdr:row>38</xdr:row>
      <xdr:rowOff>62189</xdr:rowOff>
    </xdr:to>
    <xdr:sp macro="" textlink="">
      <xdr:nvSpPr>
        <xdr:cNvPr id="313" name="楕円 312"/>
        <xdr:cNvSpPr/>
      </xdr:nvSpPr>
      <xdr:spPr>
        <a:xfrm>
          <a:off x="6921500" y="64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53316</xdr:rowOff>
    </xdr:from>
    <xdr:ext cx="534377" cy="259045"/>
    <xdr:sp macro="" textlink="">
      <xdr:nvSpPr>
        <xdr:cNvPr id="314" name="テキスト ボックス 313"/>
        <xdr:cNvSpPr txBox="1"/>
      </xdr:nvSpPr>
      <xdr:spPr>
        <a:xfrm>
          <a:off x="6705111" y="65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40" name="直線コネクタ 339"/>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41"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2" name="直線コネクタ 341"/>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3"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4" name="直線コネクタ 343"/>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91590</xdr:rowOff>
    </xdr:from>
    <xdr:to>
      <xdr:col>55</xdr:col>
      <xdr:colOff>0</xdr:colOff>
      <xdr:row>58</xdr:row>
      <xdr:rowOff>35063</xdr:rowOff>
    </xdr:to>
    <xdr:cxnSp macro="">
      <xdr:nvCxnSpPr>
        <xdr:cNvPr id="345" name="直線コネクタ 344"/>
        <xdr:cNvCxnSpPr/>
      </xdr:nvCxnSpPr>
      <xdr:spPr>
        <a:xfrm flipV="1">
          <a:off x="9639300" y="9864240"/>
          <a:ext cx="838200" cy="1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6"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7" name="フローチャート: 判断 346"/>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35063</xdr:rowOff>
    </xdr:from>
    <xdr:to>
      <xdr:col>50</xdr:col>
      <xdr:colOff>114300</xdr:colOff>
      <xdr:row>58</xdr:row>
      <xdr:rowOff>98889</xdr:rowOff>
    </xdr:to>
    <xdr:cxnSp macro="">
      <xdr:nvCxnSpPr>
        <xdr:cNvPr id="348" name="直線コネクタ 347"/>
        <xdr:cNvCxnSpPr/>
      </xdr:nvCxnSpPr>
      <xdr:spPr>
        <a:xfrm flipV="1">
          <a:off x="8750300" y="9979163"/>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9" name="フローチャート: 判断 348"/>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50" name="テキスト ボックス 349"/>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98889</xdr:rowOff>
    </xdr:from>
    <xdr:to>
      <xdr:col>45</xdr:col>
      <xdr:colOff>177800</xdr:colOff>
      <xdr:row>58</xdr:row>
      <xdr:rowOff>132352</xdr:rowOff>
    </xdr:to>
    <xdr:cxnSp macro="">
      <xdr:nvCxnSpPr>
        <xdr:cNvPr id="351" name="直線コネクタ 350"/>
        <xdr:cNvCxnSpPr/>
      </xdr:nvCxnSpPr>
      <xdr:spPr>
        <a:xfrm flipV="1">
          <a:off x="7861300" y="10042989"/>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2" name="フローチャート: 判断 351"/>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3" name="テキスト ボックス 352"/>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121321</xdr:rowOff>
    </xdr:from>
    <xdr:to>
      <xdr:col>41</xdr:col>
      <xdr:colOff>50800</xdr:colOff>
      <xdr:row>58</xdr:row>
      <xdr:rowOff>132352</xdr:rowOff>
    </xdr:to>
    <xdr:cxnSp macro="">
      <xdr:nvCxnSpPr>
        <xdr:cNvPr id="354" name="直線コネクタ 353"/>
        <xdr:cNvCxnSpPr/>
      </xdr:nvCxnSpPr>
      <xdr:spPr>
        <a:xfrm>
          <a:off x="6972300" y="10065421"/>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5" name="フローチャート: 判断 354"/>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6" name="テキスト ボックス 355"/>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7" name="フローチャート: 判断 356"/>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8" name="テキスト ボックス 357"/>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40790</xdr:rowOff>
    </xdr:from>
    <xdr:to>
      <xdr:col>55</xdr:col>
      <xdr:colOff>50800</xdr:colOff>
      <xdr:row>57</xdr:row>
      <xdr:rowOff>142390</xdr:rowOff>
    </xdr:to>
    <xdr:sp macro="" textlink="">
      <xdr:nvSpPr>
        <xdr:cNvPr id="364" name="楕円 363"/>
        <xdr:cNvSpPr/>
      </xdr:nvSpPr>
      <xdr:spPr>
        <a:xfrm>
          <a:off x="10426700" y="98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63667</xdr:rowOff>
    </xdr:from>
    <xdr:ext cx="599010" cy="259045"/>
    <xdr:sp macro="" textlink="">
      <xdr:nvSpPr>
        <xdr:cNvPr id="365" name="普通建設事業費該当値テキスト"/>
        <xdr:cNvSpPr txBox="1"/>
      </xdr:nvSpPr>
      <xdr:spPr>
        <a:xfrm>
          <a:off x="10528300" y="96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155713</xdr:rowOff>
    </xdr:from>
    <xdr:to>
      <xdr:col>50</xdr:col>
      <xdr:colOff>165100</xdr:colOff>
      <xdr:row>58</xdr:row>
      <xdr:rowOff>85863</xdr:rowOff>
    </xdr:to>
    <xdr:sp macro="" textlink="">
      <xdr:nvSpPr>
        <xdr:cNvPr id="366" name="楕円 365"/>
        <xdr:cNvSpPr/>
      </xdr:nvSpPr>
      <xdr:spPr>
        <a:xfrm>
          <a:off x="9588500" y="99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76990</xdr:rowOff>
    </xdr:from>
    <xdr:ext cx="534377" cy="259045"/>
    <xdr:sp macro="" textlink="">
      <xdr:nvSpPr>
        <xdr:cNvPr id="367" name="テキスト ボックス 366"/>
        <xdr:cNvSpPr txBox="1"/>
      </xdr:nvSpPr>
      <xdr:spPr>
        <a:xfrm>
          <a:off x="9372111" y="100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48089</xdr:rowOff>
    </xdr:from>
    <xdr:to>
      <xdr:col>46</xdr:col>
      <xdr:colOff>38100</xdr:colOff>
      <xdr:row>58</xdr:row>
      <xdr:rowOff>149689</xdr:rowOff>
    </xdr:to>
    <xdr:sp macro="" textlink="">
      <xdr:nvSpPr>
        <xdr:cNvPr id="368" name="楕円 367"/>
        <xdr:cNvSpPr/>
      </xdr:nvSpPr>
      <xdr:spPr>
        <a:xfrm>
          <a:off x="8699500" y="99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140816</xdr:rowOff>
    </xdr:from>
    <xdr:ext cx="534377" cy="259045"/>
    <xdr:sp macro="" textlink="">
      <xdr:nvSpPr>
        <xdr:cNvPr id="369" name="テキスト ボックス 368"/>
        <xdr:cNvSpPr txBox="1"/>
      </xdr:nvSpPr>
      <xdr:spPr>
        <a:xfrm>
          <a:off x="8483111" y="100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81552</xdr:rowOff>
    </xdr:from>
    <xdr:to>
      <xdr:col>41</xdr:col>
      <xdr:colOff>101600</xdr:colOff>
      <xdr:row>59</xdr:row>
      <xdr:rowOff>11702</xdr:rowOff>
    </xdr:to>
    <xdr:sp macro="" textlink="">
      <xdr:nvSpPr>
        <xdr:cNvPr id="370" name="楕円 369"/>
        <xdr:cNvSpPr/>
      </xdr:nvSpPr>
      <xdr:spPr>
        <a:xfrm>
          <a:off x="7810500" y="100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2829</xdr:rowOff>
    </xdr:from>
    <xdr:ext cx="534377" cy="259045"/>
    <xdr:sp macro="" textlink="">
      <xdr:nvSpPr>
        <xdr:cNvPr id="371" name="テキスト ボックス 370"/>
        <xdr:cNvSpPr txBox="1"/>
      </xdr:nvSpPr>
      <xdr:spPr>
        <a:xfrm>
          <a:off x="7594111" y="101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70521</xdr:rowOff>
    </xdr:from>
    <xdr:to>
      <xdr:col>36</xdr:col>
      <xdr:colOff>165100</xdr:colOff>
      <xdr:row>59</xdr:row>
      <xdr:rowOff>671</xdr:rowOff>
    </xdr:to>
    <xdr:sp macro="" textlink="">
      <xdr:nvSpPr>
        <xdr:cNvPr id="372" name="楕円 371"/>
        <xdr:cNvSpPr/>
      </xdr:nvSpPr>
      <xdr:spPr>
        <a:xfrm>
          <a:off x="6921500" y="100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163248</xdr:rowOff>
    </xdr:from>
    <xdr:ext cx="534377" cy="259045"/>
    <xdr:sp macro="" textlink="">
      <xdr:nvSpPr>
        <xdr:cNvPr id="373" name="テキスト ボックス 372"/>
        <xdr:cNvSpPr txBox="1"/>
      </xdr:nvSpPr>
      <xdr:spPr>
        <a:xfrm>
          <a:off x="6705111" y="101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5" name="直線コネクタ 394"/>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8"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9" name="直線コネクタ 398"/>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127767</xdr:rowOff>
    </xdr:from>
    <xdr:to>
      <xdr:col>55</xdr:col>
      <xdr:colOff>0</xdr:colOff>
      <xdr:row>78</xdr:row>
      <xdr:rowOff>25473</xdr:rowOff>
    </xdr:to>
    <xdr:cxnSp macro="">
      <xdr:nvCxnSpPr>
        <xdr:cNvPr id="400" name="直線コネクタ 399"/>
        <xdr:cNvCxnSpPr/>
      </xdr:nvCxnSpPr>
      <xdr:spPr>
        <a:xfrm flipV="1">
          <a:off x="9639300" y="13329417"/>
          <a:ext cx="838200" cy="6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401"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2" name="フローチャート: 判断 401"/>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25473</xdr:rowOff>
    </xdr:from>
    <xdr:to>
      <xdr:col>50</xdr:col>
      <xdr:colOff>114300</xdr:colOff>
      <xdr:row>78</xdr:row>
      <xdr:rowOff>77141</xdr:rowOff>
    </xdr:to>
    <xdr:cxnSp macro="">
      <xdr:nvCxnSpPr>
        <xdr:cNvPr id="403" name="直線コネクタ 402"/>
        <xdr:cNvCxnSpPr/>
      </xdr:nvCxnSpPr>
      <xdr:spPr>
        <a:xfrm flipV="1">
          <a:off x="8750300" y="13398573"/>
          <a:ext cx="8890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4" name="フローチャート: 判断 403"/>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5" name="テキスト ボックス 404"/>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77141</xdr:rowOff>
    </xdr:from>
    <xdr:to>
      <xdr:col>45</xdr:col>
      <xdr:colOff>177800</xdr:colOff>
      <xdr:row>78</xdr:row>
      <xdr:rowOff>97414</xdr:rowOff>
    </xdr:to>
    <xdr:cxnSp macro="">
      <xdr:nvCxnSpPr>
        <xdr:cNvPr id="406" name="直線コネクタ 405"/>
        <xdr:cNvCxnSpPr/>
      </xdr:nvCxnSpPr>
      <xdr:spPr>
        <a:xfrm flipV="1">
          <a:off x="7861300" y="13450241"/>
          <a:ext cx="8890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7" name="フローチャート: 判断 406"/>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8" name="テキスト ボックス 407"/>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89695</xdr:rowOff>
    </xdr:from>
    <xdr:to>
      <xdr:col>41</xdr:col>
      <xdr:colOff>50800</xdr:colOff>
      <xdr:row>78</xdr:row>
      <xdr:rowOff>97414</xdr:rowOff>
    </xdr:to>
    <xdr:cxnSp macro="">
      <xdr:nvCxnSpPr>
        <xdr:cNvPr id="409" name="直線コネクタ 408"/>
        <xdr:cNvCxnSpPr/>
      </xdr:nvCxnSpPr>
      <xdr:spPr>
        <a:xfrm>
          <a:off x="6972300" y="13462795"/>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10" name="フローチャート: 判断 409"/>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11" name="テキスト ボックス 410"/>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2" name="フローチャート: 判断 411"/>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3" name="テキスト ボックス 412"/>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76967</xdr:rowOff>
    </xdr:from>
    <xdr:to>
      <xdr:col>55</xdr:col>
      <xdr:colOff>50800</xdr:colOff>
      <xdr:row>78</xdr:row>
      <xdr:rowOff>7117</xdr:rowOff>
    </xdr:to>
    <xdr:sp macro="" textlink="">
      <xdr:nvSpPr>
        <xdr:cNvPr id="419" name="楕円 418"/>
        <xdr:cNvSpPr/>
      </xdr:nvSpPr>
      <xdr:spPr>
        <a:xfrm>
          <a:off x="104267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99844</xdr:rowOff>
    </xdr:from>
    <xdr:ext cx="534377" cy="259045"/>
    <xdr:sp macro="" textlink="">
      <xdr:nvSpPr>
        <xdr:cNvPr id="420" name="普通建設事業費 （ うち新規整備　）該当値テキスト"/>
        <xdr:cNvSpPr txBox="1"/>
      </xdr:nvSpPr>
      <xdr:spPr>
        <a:xfrm>
          <a:off x="10528300" y="131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146123</xdr:rowOff>
    </xdr:from>
    <xdr:to>
      <xdr:col>50</xdr:col>
      <xdr:colOff>165100</xdr:colOff>
      <xdr:row>78</xdr:row>
      <xdr:rowOff>76273</xdr:rowOff>
    </xdr:to>
    <xdr:sp macro="" textlink="">
      <xdr:nvSpPr>
        <xdr:cNvPr id="421" name="楕円 420"/>
        <xdr:cNvSpPr/>
      </xdr:nvSpPr>
      <xdr:spPr>
        <a:xfrm>
          <a:off x="9588500" y="133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67400</xdr:rowOff>
    </xdr:from>
    <xdr:ext cx="534377" cy="259045"/>
    <xdr:sp macro="" textlink="">
      <xdr:nvSpPr>
        <xdr:cNvPr id="422" name="テキスト ボックス 421"/>
        <xdr:cNvSpPr txBox="1"/>
      </xdr:nvSpPr>
      <xdr:spPr>
        <a:xfrm>
          <a:off x="9372111" y="1344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26341</xdr:rowOff>
    </xdr:from>
    <xdr:to>
      <xdr:col>46</xdr:col>
      <xdr:colOff>38100</xdr:colOff>
      <xdr:row>78</xdr:row>
      <xdr:rowOff>127941</xdr:rowOff>
    </xdr:to>
    <xdr:sp macro="" textlink="">
      <xdr:nvSpPr>
        <xdr:cNvPr id="423" name="楕円 422"/>
        <xdr:cNvSpPr/>
      </xdr:nvSpPr>
      <xdr:spPr>
        <a:xfrm>
          <a:off x="8699500" y="133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119068</xdr:rowOff>
    </xdr:from>
    <xdr:ext cx="534377" cy="259045"/>
    <xdr:sp macro="" textlink="">
      <xdr:nvSpPr>
        <xdr:cNvPr id="424" name="テキスト ボックス 423"/>
        <xdr:cNvSpPr txBox="1"/>
      </xdr:nvSpPr>
      <xdr:spPr>
        <a:xfrm>
          <a:off x="8483111" y="134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46614</xdr:rowOff>
    </xdr:from>
    <xdr:to>
      <xdr:col>41</xdr:col>
      <xdr:colOff>101600</xdr:colOff>
      <xdr:row>78</xdr:row>
      <xdr:rowOff>148214</xdr:rowOff>
    </xdr:to>
    <xdr:sp macro="" textlink="">
      <xdr:nvSpPr>
        <xdr:cNvPr id="425" name="楕円 424"/>
        <xdr:cNvSpPr/>
      </xdr:nvSpPr>
      <xdr:spPr>
        <a:xfrm>
          <a:off x="7810500" y="134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139341</xdr:rowOff>
    </xdr:from>
    <xdr:ext cx="469744" cy="259045"/>
    <xdr:sp macro="" textlink="">
      <xdr:nvSpPr>
        <xdr:cNvPr id="426" name="テキスト ボックス 425"/>
        <xdr:cNvSpPr txBox="1"/>
      </xdr:nvSpPr>
      <xdr:spPr>
        <a:xfrm>
          <a:off x="7626428" y="1351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38895</xdr:rowOff>
    </xdr:from>
    <xdr:to>
      <xdr:col>36</xdr:col>
      <xdr:colOff>165100</xdr:colOff>
      <xdr:row>78</xdr:row>
      <xdr:rowOff>140495</xdr:rowOff>
    </xdr:to>
    <xdr:sp macro="" textlink="">
      <xdr:nvSpPr>
        <xdr:cNvPr id="427" name="楕円 426"/>
        <xdr:cNvSpPr/>
      </xdr:nvSpPr>
      <xdr:spPr>
        <a:xfrm>
          <a:off x="6921500" y="134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131622</xdr:rowOff>
    </xdr:from>
    <xdr:ext cx="534377" cy="259045"/>
    <xdr:sp macro="" textlink="">
      <xdr:nvSpPr>
        <xdr:cNvPr id="428" name="テキスト ボックス 427"/>
        <xdr:cNvSpPr txBox="1"/>
      </xdr:nvSpPr>
      <xdr:spPr>
        <a:xfrm>
          <a:off x="6705111" y="135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8" name="直線コネクタ 447"/>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9"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50" name="直線コネクタ 449"/>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51"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2" name="直線コネクタ 451"/>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51433</xdr:rowOff>
    </xdr:from>
    <xdr:to>
      <xdr:col>55</xdr:col>
      <xdr:colOff>0</xdr:colOff>
      <xdr:row>96</xdr:row>
      <xdr:rowOff>145518</xdr:rowOff>
    </xdr:to>
    <xdr:cxnSp macro="">
      <xdr:nvCxnSpPr>
        <xdr:cNvPr id="453" name="直線コネクタ 452"/>
        <xdr:cNvCxnSpPr/>
      </xdr:nvCxnSpPr>
      <xdr:spPr>
        <a:xfrm flipV="1">
          <a:off x="9639300" y="16510633"/>
          <a:ext cx="8382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4"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5" name="フローチャート: 判断 454"/>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145518</xdr:rowOff>
    </xdr:from>
    <xdr:to>
      <xdr:col>50</xdr:col>
      <xdr:colOff>114300</xdr:colOff>
      <xdr:row>97</xdr:row>
      <xdr:rowOff>27543</xdr:rowOff>
    </xdr:to>
    <xdr:cxnSp macro="">
      <xdr:nvCxnSpPr>
        <xdr:cNvPr id="456" name="直線コネクタ 455"/>
        <xdr:cNvCxnSpPr/>
      </xdr:nvCxnSpPr>
      <xdr:spPr>
        <a:xfrm flipV="1">
          <a:off x="8750300" y="16604718"/>
          <a:ext cx="889000" cy="5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7" name="フローチャート: 判断 456"/>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8" name="テキスト ボックス 457"/>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27543</xdr:rowOff>
    </xdr:from>
    <xdr:to>
      <xdr:col>45</xdr:col>
      <xdr:colOff>177800</xdr:colOff>
      <xdr:row>97</xdr:row>
      <xdr:rowOff>39464</xdr:rowOff>
    </xdr:to>
    <xdr:cxnSp macro="">
      <xdr:nvCxnSpPr>
        <xdr:cNvPr id="459" name="直線コネクタ 458"/>
        <xdr:cNvCxnSpPr/>
      </xdr:nvCxnSpPr>
      <xdr:spPr>
        <a:xfrm flipV="1">
          <a:off x="7861300" y="16658193"/>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60" name="フローチャート: 判断 459"/>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61" name="テキスト ボックス 460"/>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39464</xdr:rowOff>
    </xdr:from>
    <xdr:to>
      <xdr:col>41</xdr:col>
      <xdr:colOff>50800</xdr:colOff>
      <xdr:row>97</xdr:row>
      <xdr:rowOff>50854</xdr:rowOff>
    </xdr:to>
    <xdr:cxnSp macro="">
      <xdr:nvCxnSpPr>
        <xdr:cNvPr id="462" name="直線コネクタ 461"/>
        <xdr:cNvCxnSpPr/>
      </xdr:nvCxnSpPr>
      <xdr:spPr>
        <a:xfrm flipV="1">
          <a:off x="6972300" y="16670114"/>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3" name="フローチャート: 判断 462"/>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4" name="テキスト ボックス 463"/>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5" name="フローチャート: 判断 464"/>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6" name="テキスト ボックス 465"/>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xdr:rowOff>
    </xdr:from>
    <xdr:to>
      <xdr:col>55</xdr:col>
      <xdr:colOff>50800</xdr:colOff>
      <xdr:row>96</xdr:row>
      <xdr:rowOff>102233</xdr:rowOff>
    </xdr:to>
    <xdr:sp macro="" textlink="">
      <xdr:nvSpPr>
        <xdr:cNvPr id="472" name="楕円 471"/>
        <xdr:cNvSpPr/>
      </xdr:nvSpPr>
      <xdr:spPr>
        <a:xfrm>
          <a:off x="10426700" y="164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23510</xdr:rowOff>
    </xdr:from>
    <xdr:ext cx="534377" cy="259045"/>
    <xdr:sp macro="" textlink="">
      <xdr:nvSpPr>
        <xdr:cNvPr id="473" name="普通建設事業費 （ うち更新整備　）該当値テキスト"/>
        <xdr:cNvSpPr txBox="1"/>
      </xdr:nvSpPr>
      <xdr:spPr>
        <a:xfrm>
          <a:off x="10528300" y="163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94718</xdr:rowOff>
    </xdr:from>
    <xdr:to>
      <xdr:col>50</xdr:col>
      <xdr:colOff>165100</xdr:colOff>
      <xdr:row>97</xdr:row>
      <xdr:rowOff>24868</xdr:rowOff>
    </xdr:to>
    <xdr:sp macro="" textlink="">
      <xdr:nvSpPr>
        <xdr:cNvPr id="474" name="楕円 473"/>
        <xdr:cNvSpPr/>
      </xdr:nvSpPr>
      <xdr:spPr>
        <a:xfrm>
          <a:off x="9588500" y="16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15995</xdr:rowOff>
    </xdr:from>
    <xdr:ext cx="534377" cy="259045"/>
    <xdr:sp macro="" textlink="">
      <xdr:nvSpPr>
        <xdr:cNvPr id="475" name="テキスト ボックス 474"/>
        <xdr:cNvSpPr txBox="1"/>
      </xdr:nvSpPr>
      <xdr:spPr>
        <a:xfrm>
          <a:off x="9372111" y="166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148193</xdr:rowOff>
    </xdr:from>
    <xdr:to>
      <xdr:col>46</xdr:col>
      <xdr:colOff>38100</xdr:colOff>
      <xdr:row>97</xdr:row>
      <xdr:rowOff>78343</xdr:rowOff>
    </xdr:to>
    <xdr:sp macro="" textlink="">
      <xdr:nvSpPr>
        <xdr:cNvPr id="476" name="楕円 475"/>
        <xdr:cNvSpPr/>
      </xdr:nvSpPr>
      <xdr:spPr>
        <a:xfrm>
          <a:off x="8699500" y="166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69470</xdr:rowOff>
    </xdr:from>
    <xdr:ext cx="534377" cy="259045"/>
    <xdr:sp macro="" textlink="">
      <xdr:nvSpPr>
        <xdr:cNvPr id="477" name="テキスト ボックス 476"/>
        <xdr:cNvSpPr txBox="1"/>
      </xdr:nvSpPr>
      <xdr:spPr>
        <a:xfrm>
          <a:off x="8483111" y="1670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160114</xdr:rowOff>
    </xdr:from>
    <xdr:to>
      <xdr:col>41</xdr:col>
      <xdr:colOff>101600</xdr:colOff>
      <xdr:row>97</xdr:row>
      <xdr:rowOff>90264</xdr:rowOff>
    </xdr:to>
    <xdr:sp macro="" textlink="">
      <xdr:nvSpPr>
        <xdr:cNvPr id="478" name="楕円 477"/>
        <xdr:cNvSpPr/>
      </xdr:nvSpPr>
      <xdr:spPr>
        <a:xfrm>
          <a:off x="7810500" y="166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81391</xdr:rowOff>
    </xdr:from>
    <xdr:ext cx="534377" cy="259045"/>
    <xdr:sp macro="" textlink="">
      <xdr:nvSpPr>
        <xdr:cNvPr id="479" name="テキスト ボックス 478"/>
        <xdr:cNvSpPr txBox="1"/>
      </xdr:nvSpPr>
      <xdr:spPr>
        <a:xfrm>
          <a:off x="7594111" y="1671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xdr:rowOff>
    </xdr:from>
    <xdr:to>
      <xdr:col>36</xdr:col>
      <xdr:colOff>165100</xdr:colOff>
      <xdr:row>97</xdr:row>
      <xdr:rowOff>101654</xdr:rowOff>
    </xdr:to>
    <xdr:sp macro="" textlink="">
      <xdr:nvSpPr>
        <xdr:cNvPr id="480" name="楕円 479"/>
        <xdr:cNvSpPr/>
      </xdr:nvSpPr>
      <xdr:spPr>
        <a:xfrm>
          <a:off x="6921500" y="166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92781</xdr:rowOff>
    </xdr:from>
    <xdr:ext cx="534377" cy="259045"/>
    <xdr:sp macro="" textlink="">
      <xdr:nvSpPr>
        <xdr:cNvPr id="481" name="テキスト ボックス 480"/>
        <xdr:cNvSpPr txBox="1"/>
      </xdr:nvSpPr>
      <xdr:spPr>
        <a:xfrm>
          <a:off x="6705111" y="167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3" name="直線コネクタ 502"/>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6"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7" name="直線コネクタ 506"/>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131859</xdr:rowOff>
    </xdr:from>
    <xdr:to>
      <xdr:col>85</xdr:col>
      <xdr:colOff>127000</xdr:colOff>
      <xdr:row>38</xdr:row>
      <xdr:rowOff>133797</xdr:rowOff>
    </xdr:to>
    <xdr:cxnSp macro="">
      <xdr:nvCxnSpPr>
        <xdr:cNvPr id="508" name="直線コネクタ 507"/>
        <xdr:cNvCxnSpPr/>
      </xdr:nvCxnSpPr>
      <xdr:spPr>
        <a:xfrm>
          <a:off x="15481300" y="6646959"/>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9"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10" name="フローチャート: 判断 509"/>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119350</xdr:rowOff>
    </xdr:from>
    <xdr:to>
      <xdr:col>81</xdr:col>
      <xdr:colOff>50800</xdr:colOff>
      <xdr:row>38</xdr:row>
      <xdr:rowOff>131859</xdr:rowOff>
    </xdr:to>
    <xdr:cxnSp macro="">
      <xdr:nvCxnSpPr>
        <xdr:cNvPr id="511" name="直線コネクタ 510"/>
        <xdr:cNvCxnSpPr/>
      </xdr:nvCxnSpPr>
      <xdr:spPr>
        <a:xfrm>
          <a:off x="14592300" y="6634450"/>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2" name="フローチャート: 判断 511"/>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3" name="テキスト ボックス 512"/>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119350</xdr:rowOff>
    </xdr:from>
    <xdr:to>
      <xdr:col>76</xdr:col>
      <xdr:colOff>114300</xdr:colOff>
      <xdr:row>38</xdr:row>
      <xdr:rowOff>131918</xdr:rowOff>
    </xdr:to>
    <xdr:cxnSp macro="">
      <xdr:nvCxnSpPr>
        <xdr:cNvPr id="514" name="直線コネクタ 513"/>
        <xdr:cNvCxnSpPr/>
      </xdr:nvCxnSpPr>
      <xdr:spPr>
        <a:xfrm flipV="1">
          <a:off x="13703300" y="6634450"/>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5" name="フローチャート: 判断 514"/>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6" name="テキスト ボックス 515"/>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111674</xdr:rowOff>
    </xdr:from>
    <xdr:to>
      <xdr:col>71</xdr:col>
      <xdr:colOff>177800</xdr:colOff>
      <xdr:row>38</xdr:row>
      <xdr:rowOff>131918</xdr:rowOff>
    </xdr:to>
    <xdr:cxnSp macro="">
      <xdr:nvCxnSpPr>
        <xdr:cNvPr id="517" name="直線コネクタ 516"/>
        <xdr:cNvCxnSpPr/>
      </xdr:nvCxnSpPr>
      <xdr:spPr>
        <a:xfrm>
          <a:off x="12814300" y="6626774"/>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8" name="フローチャート: 判断 517"/>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9" name="テキスト ボックス 518"/>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20" name="フローチャート: 判断 519"/>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21" name="テキスト ボックス 520"/>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82997</xdr:rowOff>
    </xdr:from>
    <xdr:to>
      <xdr:col>85</xdr:col>
      <xdr:colOff>177800</xdr:colOff>
      <xdr:row>39</xdr:row>
      <xdr:rowOff>13147</xdr:rowOff>
    </xdr:to>
    <xdr:sp macro="" textlink="">
      <xdr:nvSpPr>
        <xdr:cNvPr id="527" name="楕円 526"/>
        <xdr:cNvSpPr/>
      </xdr:nvSpPr>
      <xdr:spPr>
        <a:xfrm>
          <a:off x="16268700" y="65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169374</xdr:rowOff>
    </xdr:from>
    <xdr:ext cx="469744" cy="259045"/>
    <xdr:sp macro="" textlink="">
      <xdr:nvSpPr>
        <xdr:cNvPr id="528" name="災害復旧事業費該当値テキスト"/>
        <xdr:cNvSpPr txBox="1"/>
      </xdr:nvSpPr>
      <xdr:spPr>
        <a:xfrm>
          <a:off x="16370300" y="651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81059</xdr:rowOff>
    </xdr:from>
    <xdr:to>
      <xdr:col>81</xdr:col>
      <xdr:colOff>101600</xdr:colOff>
      <xdr:row>39</xdr:row>
      <xdr:rowOff>11209</xdr:rowOff>
    </xdr:to>
    <xdr:sp macro="" textlink="">
      <xdr:nvSpPr>
        <xdr:cNvPr id="529" name="楕円 528"/>
        <xdr:cNvSpPr/>
      </xdr:nvSpPr>
      <xdr:spPr>
        <a:xfrm>
          <a:off x="15430500" y="65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2336</xdr:rowOff>
    </xdr:from>
    <xdr:ext cx="469744" cy="259045"/>
    <xdr:sp macro="" textlink="">
      <xdr:nvSpPr>
        <xdr:cNvPr id="530" name="テキスト ボックス 529"/>
        <xdr:cNvSpPr txBox="1"/>
      </xdr:nvSpPr>
      <xdr:spPr>
        <a:xfrm>
          <a:off x="15246428" y="668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68550</xdr:rowOff>
    </xdr:from>
    <xdr:to>
      <xdr:col>76</xdr:col>
      <xdr:colOff>165100</xdr:colOff>
      <xdr:row>38</xdr:row>
      <xdr:rowOff>170150</xdr:rowOff>
    </xdr:to>
    <xdr:sp macro="" textlink="">
      <xdr:nvSpPr>
        <xdr:cNvPr id="531" name="楕円 530"/>
        <xdr:cNvSpPr/>
      </xdr:nvSpPr>
      <xdr:spPr>
        <a:xfrm>
          <a:off x="14541500" y="65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161277</xdr:rowOff>
    </xdr:from>
    <xdr:ext cx="469744" cy="259045"/>
    <xdr:sp macro="" textlink="">
      <xdr:nvSpPr>
        <xdr:cNvPr id="532" name="テキスト ボックス 531"/>
        <xdr:cNvSpPr txBox="1"/>
      </xdr:nvSpPr>
      <xdr:spPr>
        <a:xfrm>
          <a:off x="14357428" y="667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81118</xdr:rowOff>
    </xdr:from>
    <xdr:to>
      <xdr:col>72</xdr:col>
      <xdr:colOff>38100</xdr:colOff>
      <xdr:row>39</xdr:row>
      <xdr:rowOff>11268</xdr:rowOff>
    </xdr:to>
    <xdr:sp macro="" textlink="">
      <xdr:nvSpPr>
        <xdr:cNvPr id="533" name="楕円 532"/>
        <xdr:cNvSpPr/>
      </xdr:nvSpPr>
      <xdr:spPr>
        <a:xfrm>
          <a:off x="13652500" y="65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2395</xdr:rowOff>
    </xdr:from>
    <xdr:ext cx="469744" cy="259045"/>
    <xdr:sp macro="" textlink="">
      <xdr:nvSpPr>
        <xdr:cNvPr id="534" name="テキスト ボックス 533"/>
        <xdr:cNvSpPr txBox="1"/>
      </xdr:nvSpPr>
      <xdr:spPr>
        <a:xfrm>
          <a:off x="13468428" y="66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60874</xdr:rowOff>
    </xdr:from>
    <xdr:to>
      <xdr:col>67</xdr:col>
      <xdr:colOff>101600</xdr:colOff>
      <xdr:row>38</xdr:row>
      <xdr:rowOff>162474</xdr:rowOff>
    </xdr:to>
    <xdr:sp macro="" textlink="">
      <xdr:nvSpPr>
        <xdr:cNvPr id="535" name="楕円 534"/>
        <xdr:cNvSpPr/>
      </xdr:nvSpPr>
      <xdr:spPr>
        <a:xfrm>
          <a:off x="12763500" y="65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7551</xdr:rowOff>
    </xdr:from>
    <xdr:ext cx="469744" cy="259045"/>
    <xdr:sp macro="" textlink="">
      <xdr:nvSpPr>
        <xdr:cNvPr id="536" name="テキスト ボックス 535"/>
        <xdr:cNvSpPr txBox="1"/>
      </xdr:nvSpPr>
      <xdr:spPr>
        <a:xfrm>
          <a:off x="12579428" y="635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0" name="テキスト ボックス 54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2" name="テキスト ボックス 55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4" name="テキスト ボックス 55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6" name="テキスト ボックス 55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8" name="直線コネクタ 557"/>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9"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61"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2" name="直線コネクタ 561"/>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4"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5" name="フローチャート: 判断 564"/>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3" name="フローチャート: 判断 572"/>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4" name="テキスト ボックス 573"/>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5" name="フローチャート: 判断 574"/>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6" name="テキスト ボックス 57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3"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9" name="テキスト ボックス 588"/>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1" name="テキスト ボックス 59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6" name="直線コネクタ 615"/>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7"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8" name="直線コネクタ 617"/>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9"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20" name="直線コネクタ 619"/>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78536</xdr:rowOff>
    </xdr:from>
    <xdr:to>
      <xdr:col>85</xdr:col>
      <xdr:colOff>127000</xdr:colOff>
      <xdr:row>78</xdr:row>
      <xdr:rowOff>112091</xdr:rowOff>
    </xdr:to>
    <xdr:cxnSp macro="">
      <xdr:nvCxnSpPr>
        <xdr:cNvPr id="621" name="直線コネクタ 620"/>
        <xdr:cNvCxnSpPr/>
      </xdr:nvCxnSpPr>
      <xdr:spPr>
        <a:xfrm>
          <a:off x="15481300" y="13451636"/>
          <a:ext cx="8382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2"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3" name="フローチャート: 判断 622"/>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41872</xdr:rowOff>
    </xdr:from>
    <xdr:to>
      <xdr:col>81</xdr:col>
      <xdr:colOff>50800</xdr:colOff>
      <xdr:row>78</xdr:row>
      <xdr:rowOff>78536</xdr:rowOff>
    </xdr:to>
    <xdr:cxnSp macro="">
      <xdr:nvCxnSpPr>
        <xdr:cNvPr id="624" name="直線コネクタ 623"/>
        <xdr:cNvCxnSpPr/>
      </xdr:nvCxnSpPr>
      <xdr:spPr>
        <a:xfrm>
          <a:off x="14592300" y="13414972"/>
          <a:ext cx="889000" cy="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5" name="フローチャート: 判断 624"/>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6" name="テキスト ボックス 625"/>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33210</xdr:rowOff>
    </xdr:from>
    <xdr:to>
      <xdr:col>76</xdr:col>
      <xdr:colOff>114300</xdr:colOff>
      <xdr:row>78</xdr:row>
      <xdr:rowOff>41872</xdr:rowOff>
    </xdr:to>
    <xdr:cxnSp macro="">
      <xdr:nvCxnSpPr>
        <xdr:cNvPr id="627" name="直線コネクタ 626"/>
        <xdr:cNvCxnSpPr/>
      </xdr:nvCxnSpPr>
      <xdr:spPr>
        <a:xfrm>
          <a:off x="13703300" y="13406310"/>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8" name="フローチャート: 判断 627"/>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9" name="テキスト ボックス 628"/>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23240</xdr:rowOff>
    </xdr:from>
    <xdr:to>
      <xdr:col>71</xdr:col>
      <xdr:colOff>177800</xdr:colOff>
      <xdr:row>78</xdr:row>
      <xdr:rowOff>33210</xdr:rowOff>
    </xdr:to>
    <xdr:cxnSp macro="">
      <xdr:nvCxnSpPr>
        <xdr:cNvPr id="630" name="直線コネクタ 629"/>
        <xdr:cNvCxnSpPr/>
      </xdr:nvCxnSpPr>
      <xdr:spPr>
        <a:xfrm>
          <a:off x="12814300" y="13396340"/>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31" name="フローチャート: 判断 630"/>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2" name="テキスト ボックス 631"/>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3" name="フローチャート: 判断 632"/>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4" name="テキスト ボックス 633"/>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61291</xdr:rowOff>
    </xdr:from>
    <xdr:to>
      <xdr:col>85</xdr:col>
      <xdr:colOff>177800</xdr:colOff>
      <xdr:row>78</xdr:row>
      <xdr:rowOff>162891</xdr:rowOff>
    </xdr:to>
    <xdr:sp macro="" textlink="">
      <xdr:nvSpPr>
        <xdr:cNvPr id="640" name="楕円 639"/>
        <xdr:cNvSpPr/>
      </xdr:nvSpPr>
      <xdr:spPr>
        <a:xfrm>
          <a:off x="16268700" y="134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39718</xdr:rowOff>
    </xdr:from>
    <xdr:ext cx="534377" cy="259045"/>
    <xdr:sp macro="" textlink="">
      <xdr:nvSpPr>
        <xdr:cNvPr id="641" name="公債費該当値テキスト"/>
        <xdr:cNvSpPr txBox="1"/>
      </xdr:nvSpPr>
      <xdr:spPr>
        <a:xfrm>
          <a:off x="16370300" y="134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27736</xdr:rowOff>
    </xdr:from>
    <xdr:to>
      <xdr:col>81</xdr:col>
      <xdr:colOff>101600</xdr:colOff>
      <xdr:row>78</xdr:row>
      <xdr:rowOff>129336</xdr:rowOff>
    </xdr:to>
    <xdr:sp macro="" textlink="">
      <xdr:nvSpPr>
        <xdr:cNvPr id="642" name="楕円 641"/>
        <xdr:cNvSpPr/>
      </xdr:nvSpPr>
      <xdr:spPr>
        <a:xfrm>
          <a:off x="15430500" y="134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120463</xdr:rowOff>
    </xdr:from>
    <xdr:ext cx="534377" cy="259045"/>
    <xdr:sp macro="" textlink="">
      <xdr:nvSpPr>
        <xdr:cNvPr id="643" name="テキスト ボックス 642"/>
        <xdr:cNvSpPr txBox="1"/>
      </xdr:nvSpPr>
      <xdr:spPr>
        <a:xfrm>
          <a:off x="15214111" y="134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162522</xdr:rowOff>
    </xdr:from>
    <xdr:to>
      <xdr:col>76</xdr:col>
      <xdr:colOff>165100</xdr:colOff>
      <xdr:row>78</xdr:row>
      <xdr:rowOff>92672</xdr:rowOff>
    </xdr:to>
    <xdr:sp macro="" textlink="">
      <xdr:nvSpPr>
        <xdr:cNvPr id="644" name="楕円 643"/>
        <xdr:cNvSpPr/>
      </xdr:nvSpPr>
      <xdr:spPr>
        <a:xfrm>
          <a:off x="14541500" y="133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83799</xdr:rowOff>
    </xdr:from>
    <xdr:ext cx="534377" cy="259045"/>
    <xdr:sp macro="" textlink="">
      <xdr:nvSpPr>
        <xdr:cNvPr id="645" name="テキスト ボックス 644"/>
        <xdr:cNvSpPr txBox="1"/>
      </xdr:nvSpPr>
      <xdr:spPr>
        <a:xfrm>
          <a:off x="14325111" y="134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153860</xdr:rowOff>
    </xdr:from>
    <xdr:to>
      <xdr:col>72</xdr:col>
      <xdr:colOff>38100</xdr:colOff>
      <xdr:row>78</xdr:row>
      <xdr:rowOff>84010</xdr:rowOff>
    </xdr:to>
    <xdr:sp macro="" textlink="">
      <xdr:nvSpPr>
        <xdr:cNvPr id="646" name="楕円 645"/>
        <xdr:cNvSpPr/>
      </xdr:nvSpPr>
      <xdr:spPr>
        <a:xfrm>
          <a:off x="13652500" y="13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75137</xdr:rowOff>
    </xdr:from>
    <xdr:ext cx="534377" cy="259045"/>
    <xdr:sp macro="" textlink="">
      <xdr:nvSpPr>
        <xdr:cNvPr id="647" name="テキスト ボックス 646"/>
        <xdr:cNvSpPr txBox="1"/>
      </xdr:nvSpPr>
      <xdr:spPr>
        <a:xfrm>
          <a:off x="13436111" y="134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143890</xdr:rowOff>
    </xdr:from>
    <xdr:to>
      <xdr:col>67</xdr:col>
      <xdr:colOff>101600</xdr:colOff>
      <xdr:row>78</xdr:row>
      <xdr:rowOff>74040</xdr:rowOff>
    </xdr:to>
    <xdr:sp macro="" textlink="">
      <xdr:nvSpPr>
        <xdr:cNvPr id="648" name="楕円 647"/>
        <xdr:cNvSpPr/>
      </xdr:nvSpPr>
      <xdr:spPr>
        <a:xfrm>
          <a:off x="127635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65167</xdr:rowOff>
    </xdr:from>
    <xdr:ext cx="534377" cy="259045"/>
    <xdr:sp macro="" textlink="">
      <xdr:nvSpPr>
        <xdr:cNvPr id="649" name="テキスト ボックス 648"/>
        <xdr:cNvSpPr txBox="1"/>
      </xdr:nvSpPr>
      <xdr:spPr>
        <a:xfrm>
          <a:off x="12547111"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5" name="直線コネクタ 674"/>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6"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7" name="直線コネクタ 676"/>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8"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9" name="直線コネクタ 678"/>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103081</xdr:rowOff>
    </xdr:from>
    <xdr:to>
      <xdr:col>85</xdr:col>
      <xdr:colOff>127000</xdr:colOff>
      <xdr:row>95</xdr:row>
      <xdr:rowOff>144718</xdr:rowOff>
    </xdr:to>
    <xdr:cxnSp macro="">
      <xdr:nvCxnSpPr>
        <xdr:cNvPr id="680" name="直線コネクタ 679"/>
        <xdr:cNvCxnSpPr/>
      </xdr:nvCxnSpPr>
      <xdr:spPr>
        <a:xfrm flipV="1">
          <a:off x="15481300" y="16219381"/>
          <a:ext cx="838200" cy="2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81"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2" name="フローチャート: 判断 681"/>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144718</xdr:rowOff>
    </xdr:from>
    <xdr:to>
      <xdr:col>81</xdr:col>
      <xdr:colOff>50800</xdr:colOff>
      <xdr:row>97</xdr:row>
      <xdr:rowOff>40891</xdr:rowOff>
    </xdr:to>
    <xdr:cxnSp macro="">
      <xdr:nvCxnSpPr>
        <xdr:cNvPr id="683" name="直線コネクタ 682"/>
        <xdr:cNvCxnSpPr/>
      </xdr:nvCxnSpPr>
      <xdr:spPr>
        <a:xfrm flipV="1">
          <a:off x="14592300" y="16432468"/>
          <a:ext cx="889000" cy="2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4" name="フローチャート: 判断 683"/>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5" name="テキスト ボックス 684"/>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40891</xdr:rowOff>
    </xdr:from>
    <xdr:to>
      <xdr:col>76</xdr:col>
      <xdr:colOff>114300</xdr:colOff>
      <xdr:row>98</xdr:row>
      <xdr:rowOff>146</xdr:rowOff>
    </xdr:to>
    <xdr:cxnSp macro="">
      <xdr:nvCxnSpPr>
        <xdr:cNvPr id="686" name="直線コネクタ 685"/>
        <xdr:cNvCxnSpPr/>
      </xdr:nvCxnSpPr>
      <xdr:spPr>
        <a:xfrm flipV="1">
          <a:off x="13703300" y="16671541"/>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7" name="フローチャート: 判断 686"/>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8" name="テキスト ボックス 687"/>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xdr:rowOff>
    </xdr:from>
    <xdr:to>
      <xdr:col>71</xdr:col>
      <xdr:colOff>177800</xdr:colOff>
      <xdr:row>99</xdr:row>
      <xdr:rowOff>34708</xdr:rowOff>
    </xdr:to>
    <xdr:cxnSp macro="">
      <xdr:nvCxnSpPr>
        <xdr:cNvPr id="689" name="直線コネクタ 688"/>
        <xdr:cNvCxnSpPr/>
      </xdr:nvCxnSpPr>
      <xdr:spPr>
        <a:xfrm flipV="1">
          <a:off x="12814300" y="16802246"/>
          <a:ext cx="889000" cy="2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90" name="フローチャート: 判断 689"/>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91" name="テキスト ボックス 690"/>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2" name="フローチャート: 判断 691"/>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3" name="テキスト ボックス 692"/>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52281</xdr:rowOff>
    </xdr:from>
    <xdr:to>
      <xdr:col>85</xdr:col>
      <xdr:colOff>177800</xdr:colOff>
      <xdr:row>94</xdr:row>
      <xdr:rowOff>153881</xdr:rowOff>
    </xdr:to>
    <xdr:sp macro="" textlink="">
      <xdr:nvSpPr>
        <xdr:cNvPr id="699" name="楕円 698"/>
        <xdr:cNvSpPr/>
      </xdr:nvSpPr>
      <xdr:spPr>
        <a:xfrm>
          <a:off x="16268700" y="161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75158</xdr:rowOff>
    </xdr:from>
    <xdr:ext cx="534377" cy="259045"/>
    <xdr:sp macro="" textlink="">
      <xdr:nvSpPr>
        <xdr:cNvPr id="700" name="積立金該当値テキスト"/>
        <xdr:cNvSpPr txBox="1"/>
      </xdr:nvSpPr>
      <xdr:spPr>
        <a:xfrm>
          <a:off x="16370300" y="1602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93918</xdr:rowOff>
    </xdr:from>
    <xdr:to>
      <xdr:col>81</xdr:col>
      <xdr:colOff>101600</xdr:colOff>
      <xdr:row>96</xdr:row>
      <xdr:rowOff>24068</xdr:rowOff>
    </xdr:to>
    <xdr:sp macro="" textlink="">
      <xdr:nvSpPr>
        <xdr:cNvPr id="701" name="楕円 700"/>
        <xdr:cNvSpPr/>
      </xdr:nvSpPr>
      <xdr:spPr>
        <a:xfrm>
          <a:off x="15430500" y="163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40595</xdr:rowOff>
    </xdr:from>
    <xdr:ext cx="534377" cy="259045"/>
    <xdr:sp macro="" textlink="">
      <xdr:nvSpPr>
        <xdr:cNvPr id="702" name="テキスト ボックス 701"/>
        <xdr:cNvSpPr txBox="1"/>
      </xdr:nvSpPr>
      <xdr:spPr>
        <a:xfrm>
          <a:off x="15214111" y="161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161541</xdr:rowOff>
    </xdr:from>
    <xdr:to>
      <xdr:col>76</xdr:col>
      <xdr:colOff>165100</xdr:colOff>
      <xdr:row>97</xdr:row>
      <xdr:rowOff>91691</xdr:rowOff>
    </xdr:to>
    <xdr:sp macro="" textlink="">
      <xdr:nvSpPr>
        <xdr:cNvPr id="703" name="楕円 702"/>
        <xdr:cNvSpPr/>
      </xdr:nvSpPr>
      <xdr:spPr>
        <a:xfrm>
          <a:off x="14541500" y="166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108218</xdr:rowOff>
    </xdr:from>
    <xdr:ext cx="534377" cy="259045"/>
    <xdr:sp macro="" textlink="">
      <xdr:nvSpPr>
        <xdr:cNvPr id="704" name="テキスト ボックス 703"/>
        <xdr:cNvSpPr txBox="1"/>
      </xdr:nvSpPr>
      <xdr:spPr>
        <a:xfrm>
          <a:off x="14325111" y="163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120796</xdr:rowOff>
    </xdr:from>
    <xdr:to>
      <xdr:col>72</xdr:col>
      <xdr:colOff>38100</xdr:colOff>
      <xdr:row>98</xdr:row>
      <xdr:rowOff>50946</xdr:rowOff>
    </xdr:to>
    <xdr:sp macro="" textlink="">
      <xdr:nvSpPr>
        <xdr:cNvPr id="705" name="楕円 704"/>
        <xdr:cNvSpPr/>
      </xdr:nvSpPr>
      <xdr:spPr>
        <a:xfrm>
          <a:off x="13652500" y="167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67473</xdr:rowOff>
    </xdr:from>
    <xdr:ext cx="534377" cy="259045"/>
    <xdr:sp macro="" textlink="">
      <xdr:nvSpPr>
        <xdr:cNvPr id="706" name="テキスト ボックス 705"/>
        <xdr:cNvSpPr txBox="1"/>
      </xdr:nvSpPr>
      <xdr:spPr>
        <a:xfrm>
          <a:off x="13436111" y="165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155358</xdr:rowOff>
    </xdr:from>
    <xdr:to>
      <xdr:col>67</xdr:col>
      <xdr:colOff>101600</xdr:colOff>
      <xdr:row>99</xdr:row>
      <xdr:rowOff>85508</xdr:rowOff>
    </xdr:to>
    <xdr:sp macro="" textlink="">
      <xdr:nvSpPr>
        <xdr:cNvPr id="707" name="楕円 706"/>
        <xdr:cNvSpPr/>
      </xdr:nvSpPr>
      <xdr:spPr>
        <a:xfrm>
          <a:off x="12763500" y="169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76635</xdr:rowOff>
    </xdr:from>
    <xdr:ext cx="469744" cy="259045"/>
    <xdr:sp macro="" textlink="">
      <xdr:nvSpPr>
        <xdr:cNvPr id="708" name="テキスト ボックス 707"/>
        <xdr:cNvSpPr txBox="1"/>
      </xdr:nvSpPr>
      <xdr:spPr>
        <a:xfrm>
          <a:off x="12579428" y="1705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30" name="直線コネクタ 729"/>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3"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4" name="直線コネクタ 733"/>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6"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7" name="フローチャート: 判断 736"/>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9" name="フローチャート: 判断 738"/>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40" name="テキスト ボックス 739"/>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2" name="フローチャート: 判断 741"/>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3" name="テキスト ボックス 742"/>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5" name="フローチャート: 判断 744"/>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6" name="テキスト ボックス 745"/>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7" name="フローチャート: 判断 746"/>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8" name="テキスト ボックス 747"/>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9" name="直線コネクタ 788"/>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2"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3" name="直線コネクタ 792"/>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56228</xdr:rowOff>
    </xdr:from>
    <xdr:to>
      <xdr:col>116</xdr:col>
      <xdr:colOff>63500</xdr:colOff>
      <xdr:row>58</xdr:row>
      <xdr:rowOff>57110</xdr:rowOff>
    </xdr:to>
    <xdr:cxnSp macro="">
      <xdr:nvCxnSpPr>
        <xdr:cNvPr id="794" name="直線コネクタ 793"/>
        <xdr:cNvCxnSpPr/>
      </xdr:nvCxnSpPr>
      <xdr:spPr>
        <a:xfrm flipV="1">
          <a:off x="21323300" y="10000328"/>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5" name="貸付金平均値テキスト"/>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6" name="フローチャート: 判断 795"/>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57110</xdr:rowOff>
    </xdr:from>
    <xdr:to>
      <xdr:col>111</xdr:col>
      <xdr:colOff>177800</xdr:colOff>
      <xdr:row>58</xdr:row>
      <xdr:rowOff>59755</xdr:rowOff>
    </xdr:to>
    <xdr:cxnSp macro="">
      <xdr:nvCxnSpPr>
        <xdr:cNvPr id="797" name="直線コネクタ 796"/>
        <xdr:cNvCxnSpPr/>
      </xdr:nvCxnSpPr>
      <xdr:spPr>
        <a:xfrm flipV="1">
          <a:off x="20434300" y="10001210"/>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8" name="フローチャート: 判断 797"/>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9" name="テキスト ボックス 798"/>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59755</xdr:rowOff>
    </xdr:from>
    <xdr:to>
      <xdr:col>107</xdr:col>
      <xdr:colOff>50800</xdr:colOff>
      <xdr:row>58</xdr:row>
      <xdr:rowOff>60899</xdr:rowOff>
    </xdr:to>
    <xdr:cxnSp macro="">
      <xdr:nvCxnSpPr>
        <xdr:cNvPr id="800" name="直線コネクタ 799"/>
        <xdr:cNvCxnSpPr/>
      </xdr:nvCxnSpPr>
      <xdr:spPr>
        <a:xfrm flipV="1">
          <a:off x="19545300" y="1000385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801" name="フローチャート: 判断 800"/>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2" name="テキスト ボックス 801"/>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60899</xdr:rowOff>
    </xdr:from>
    <xdr:to>
      <xdr:col>102</xdr:col>
      <xdr:colOff>114300</xdr:colOff>
      <xdr:row>58</xdr:row>
      <xdr:rowOff>61584</xdr:rowOff>
    </xdr:to>
    <xdr:cxnSp macro="">
      <xdr:nvCxnSpPr>
        <xdr:cNvPr id="803" name="直線コネクタ 802"/>
        <xdr:cNvCxnSpPr/>
      </xdr:nvCxnSpPr>
      <xdr:spPr>
        <a:xfrm flipV="1">
          <a:off x="18656300" y="1000499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4" name="フローチャート: 判断 803"/>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5" name="テキスト ボックス 804"/>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6" name="フローチャート: 判断 805"/>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7" name="テキスト ボックス 806"/>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5428</xdr:rowOff>
    </xdr:from>
    <xdr:to>
      <xdr:col>116</xdr:col>
      <xdr:colOff>114300</xdr:colOff>
      <xdr:row>58</xdr:row>
      <xdr:rowOff>107028</xdr:rowOff>
    </xdr:to>
    <xdr:sp macro="" textlink="">
      <xdr:nvSpPr>
        <xdr:cNvPr id="813" name="楕円 812"/>
        <xdr:cNvSpPr/>
      </xdr:nvSpPr>
      <xdr:spPr>
        <a:xfrm>
          <a:off x="22110700" y="99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28305</xdr:rowOff>
    </xdr:from>
    <xdr:ext cx="469744" cy="259045"/>
    <xdr:sp macro="" textlink="">
      <xdr:nvSpPr>
        <xdr:cNvPr id="814" name="貸付金該当値テキスト"/>
        <xdr:cNvSpPr txBox="1"/>
      </xdr:nvSpPr>
      <xdr:spPr>
        <a:xfrm>
          <a:off x="22212300" y="980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6310</xdr:rowOff>
    </xdr:from>
    <xdr:to>
      <xdr:col>112</xdr:col>
      <xdr:colOff>38100</xdr:colOff>
      <xdr:row>58</xdr:row>
      <xdr:rowOff>107910</xdr:rowOff>
    </xdr:to>
    <xdr:sp macro="" textlink="">
      <xdr:nvSpPr>
        <xdr:cNvPr id="815" name="楕円 814"/>
        <xdr:cNvSpPr/>
      </xdr:nvSpPr>
      <xdr:spPr>
        <a:xfrm>
          <a:off x="21272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124437</xdr:rowOff>
    </xdr:from>
    <xdr:ext cx="469744" cy="259045"/>
    <xdr:sp macro="" textlink="">
      <xdr:nvSpPr>
        <xdr:cNvPr id="816" name="テキスト ボックス 815"/>
        <xdr:cNvSpPr txBox="1"/>
      </xdr:nvSpPr>
      <xdr:spPr>
        <a:xfrm>
          <a:off x="21088428" y="97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8955</xdr:rowOff>
    </xdr:from>
    <xdr:to>
      <xdr:col>107</xdr:col>
      <xdr:colOff>101600</xdr:colOff>
      <xdr:row>58</xdr:row>
      <xdr:rowOff>110555</xdr:rowOff>
    </xdr:to>
    <xdr:sp macro="" textlink="">
      <xdr:nvSpPr>
        <xdr:cNvPr id="817" name="楕円 816"/>
        <xdr:cNvSpPr/>
      </xdr:nvSpPr>
      <xdr:spPr>
        <a:xfrm>
          <a:off x="20383500" y="99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127082</xdr:rowOff>
    </xdr:from>
    <xdr:ext cx="469744" cy="259045"/>
    <xdr:sp macro="" textlink="">
      <xdr:nvSpPr>
        <xdr:cNvPr id="818" name="テキスト ボックス 817"/>
        <xdr:cNvSpPr txBox="1"/>
      </xdr:nvSpPr>
      <xdr:spPr>
        <a:xfrm>
          <a:off x="20199428" y="97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10099</xdr:rowOff>
    </xdr:from>
    <xdr:to>
      <xdr:col>102</xdr:col>
      <xdr:colOff>165100</xdr:colOff>
      <xdr:row>58</xdr:row>
      <xdr:rowOff>111699</xdr:rowOff>
    </xdr:to>
    <xdr:sp macro="" textlink="">
      <xdr:nvSpPr>
        <xdr:cNvPr id="819" name="楕円 818"/>
        <xdr:cNvSpPr/>
      </xdr:nvSpPr>
      <xdr:spPr>
        <a:xfrm>
          <a:off x="19494500" y="99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128226</xdr:rowOff>
    </xdr:from>
    <xdr:ext cx="469744" cy="259045"/>
    <xdr:sp macro="" textlink="">
      <xdr:nvSpPr>
        <xdr:cNvPr id="820" name="テキスト ボックス 819"/>
        <xdr:cNvSpPr txBox="1"/>
      </xdr:nvSpPr>
      <xdr:spPr>
        <a:xfrm>
          <a:off x="19310428" y="97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10784</xdr:rowOff>
    </xdr:from>
    <xdr:to>
      <xdr:col>98</xdr:col>
      <xdr:colOff>38100</xdr:colOff>
      <xdr:row>58</xdr:row>
      <xdr:rowOff>112384</xdr:rowOff>
    </xdr:to>
    <xdr:sp macro="" textlink="">
      <xdr:nvSpPr>
        <xdr:cNvPr id="821" name="楕円 820"/>
        <xdr:cNvSpPr/>
      </xdr:nvSpPr>
      <xdr:spPr>
        <a:xfrm>
          <a:off x="18605500" y="99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128911</xdr:rowOff>
    </xdr:from>
    <xdr:ext cx="469744" cy="259045"/>
    <xdr:sp macro="" textlink="">
      <xdr:nvSpPr>
        <xdr:cNvPr id="822" name="テキスト ボックス 821"/>
        <xdr:cNvSpPr txBox="1"/>
      </xdr:nvSpPr>
      <xdr:spPr>
        <a:xfrm>
          <a:off x="18421428" y="97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9" name="直線コネクタ 848"/>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50"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51" name="直線コネクタ 850"/>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2"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3" name="直線コネクタ 852"/>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66123</xdr:rowOff>
    </xdr:from>
    <xdr:to>
      <xdr:col>116</xdr:col>
      <xdr:colOff>63500</xdr:colOff>
      <xdr:row>76</xdr:row>
      <xdr:rowOff>83350</xdr:rowOff>
    </xdr:to>
    <xdr:cxnSp macro="">
      <xdr:nvCxnSpPr>
        <xdr:cNvPr id="854" name="直線コネクタ 853"/>
        <xdr:cNvCxnSpPr/>
      </xdr:nvCxnSpPr>
      <xdr:spPr>
        <a:xfrm flipV="1">
          <a:off x="21323300" y="13096323"/>
          <a:ext cx="8382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5"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6" name="フローチャート: 判断 855"/>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83350</xdr:rowOff>
    </xdr:from>
    <xdr:to>
      <xdr:col>111</xdr:col>
      <xdr:colOff>177800</xdr:colOff>
      <xdr:row>76</xdr:row>
      <xdr:rowOff>93425</xdr:rowOff>
    </xdr:to>
    <xdr:cxnSp macro="">
      <xdr:nvCxnSpPr>
        <xdr:cNvPr id="857" name="直線コネクタ 856"/>
        <xdr:cNvCxnSpPr/>
      </xdr:nvCxnSpPr>
      <xdr:spPr>
        <a:xfrm flipV="1">
          <a:off x="20434300" y="13113550"/>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8" name="フローチャート: 判断 857"/>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9" name="テキスト ボックス 858"/>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12680</xdr:rowOff>
    </xdr:from>
    <xdr:to>
      <xdr:col>107</xdr:col>
      <xdr:colOff>50800</xdr:colOff>
      <xdr:row>76</xdr:row>
      <xdr:rowOff>93425</xdr:rowOff>
    </xdr:to>
    <xdr:cxnSp macro="">
      <xdr:nvCxnSpPr>
        <xdr:cNvPr id="860" name="直線コネクタ 859"/>
        <xdr:cNvCxnSpPr/>
      </xdr:nvCxnSpPr>
      <xdr:spPr>
        <a:xfrm>
          <a:off x="19545300" y="13042880"/>
          <a:ext cx="889000" cy="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61" name="フローチャート: 判断 860"/>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2" name="テキスト ボックス 861"/>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12680</xdr:rowOff>
    </xdr:from>
    <xdr:to>
      <xdr:col>102</xdr:col>
      <xdr:colOff>114300</xdr:colOff>
      <xdr:row>76</xdr:row>
      <xdr:rowOff>112970</xdr:rowOff>
    </xdr:to>
    <xdr:cxnSp macro="">
      <xdr:nvCxnSpPr>
        <xdr:cNvPr id="863" name="直線コネクタ 862"/>
        <xdr:cNvCxnSpPr/>
      </xdr:nvCxnSpPr>
      <xdr:spPr>
        <a:xfrm flipV="1">
          <a:off x="18656300" y="13042880"/>
          <a:ext cx="889000" cy="10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4" name="フローチャート: 判断 863"/>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5" name="テキスト ボックス 864"/>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6" name="フローチャート: 判断 865"/>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7" name="テキスト ボックス 866"/>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15323</xdr:rowOff>
    </xdr:from>
    <xdr:to>
      <xdr:col>116</xdr:col>
      <xdr:colOff>114300</xdr:colOff>
      <xdr:row>76</xdr:row>
      <xdr:rowOff>116923</xdr:rowOff>
    </xdr:to>
    <xdr:sp macro="" textlink="">
      <xdr:nvSpPr>
        <xdr:cNvPr id="873" name="楕円 872"/>
        <xdr:cNvSpPr/>
      </xdr:nvSpPr>
      <xdr:spPr>
        <a:xfrm>
          <a:off x="22110700" y="130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165200</xdr:rowOff>
    </xdr:from>
    <xdr:ext cx="534377" cy="259045"/>
    <xdr:sp macro="" textlink="">
      <xdr:nvSpPr>
        <xdr:cNvPr id="874" name="繰出金該当値テキスト"/>
        <xdr:cNvSpPr txBox="1"/>
      </xdr:nvSpPr>
      <xdr:spPr>
        <a:xfrm>
          <a:off x="22212300" y="130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32550</xdr:rowOff>
    </xdr:from>
    <xdr:to>
      <xdr:col>112</xdr:col>
      <xdr:colOff>38100</xdr:colOff>
      <xdr:row>76</xdr:row>
      <xdr:rowOff>134150</xdr:rowOff>
    </xdr:to>
    <xdr:sp macro="" textlink="">
      <xdr:nvSpPr>
        <xdr:cNvPr id="875" name="楕円 874"/>
        <xdr:cNvSpPr/>
      </xdr:nvSpPr>
      <xdr:spPr>
        <a:xfrm>
          <a:off x="21272500" y="130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125277</xdr:rowOff>
    </xdr:from>
    <xdr:ext cx="534377" cy="259045"/>
    <xdr:sp macro="" textlink="">
      <xdr:nvSpPr>
        <xdr:cNvPr id="876" name="テキスト ボックス 875"/>
        <xdr:cNvSpPr txBox="1"/>
      </xdr:nvSpPr>
      <xdr:spPr>
        <a:xfrm>
          <a:off x="21056111" y="131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42625</xdr:rowOff>
    </xdr:from>
    <xdr:to>
      <xdr:col>107</xdr:col>
      <xdr:colOff>101600</xdr:colOff>
      <xdr:row>76</xdr:row>
      <xdr:rowOff>144225</xdr:rowOff>
    </xdr:to>
    <xdr:sp macro="" textlink="">
      <xdr:nvSpPr>
        <xdr:cNvPr id="877" name="楕円 876"/>
        <xdr:cNvSpPr/>
      </xdr:nvSpPr>
      <xdr:spPr>
        <a:xfrm>
          <a:off x="20383500" y="13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135352</xdr:rowOff>
    </xdr:from>
    <xdr:ext cx="534377" cy="259045"/>
    <xdr:sp macro="" textlink="">
      <xdr:nvSpPr>
        <xdr:cNvPr id="878" name="テキスト ボックス 877"/>
        <xdr:cNvSpPr txBox="1"/>
      </xdr:nvSpPr>
      <xdr:spPr>
        <a:xfrm>
          <a:off x="20167111" y="131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133330</xdr:rowOff>
    </xdr:from>
    <xdr:to>
      <xdr:col>102</xdr:col>
      <xdr:colOff>165100</xdr:colOff>
      <xdr:row>76</xdr:row>
      <xdr:rowOff>63480</xdr:rowOff>
    </xdr:to>
    <xdr:sp macro="" textlink="">
      <xdr:nvSpPr>
        <xdr:cNvPr id="879" name="楕円 878"/>
        <xdr:cNvSpPr/>
      </xdr:nvSpPr>
      <xdr:spPr>
        <a:xfrm>
          <a:off x="19494500" y="129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54607</xdr:rowOff>
    </xdr:from>
    <xdr:ext cx="534377" cy="259045"/>
    <xdr:sp macro="" textlink="">
      <xdr:nvSpPr>
        <xdr:cNvPr id="880" name="テキスト ボックス 879"/>
        <xdr:cNvSpPr txBox="1"/>
      </xdr:nvSpPr>
      <xdr:spPr>
        <a:xfrm>
          <a:off x="19278111" y="130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62170</xdr:rowOff>
    </xdr:from>
    <xdr:to>
      <xdr:col>98</xdr:col>
      <xdr:colOff>38100</xdr:colOff>
      <xdr:row>76</xdr:row>
      <xdr:rowOff>163770</xdr:rowOff>
    </xdr:to>
    <xdr:sp macro="" textlink="">
      <xdr:nvSpPr>
        <xdr:cNvPr id="881" name="楕円 880"/>
        <xdr:cNvSpPr/>
      </xdr:nvSpPr>
      <xdr:spPr>
        <a:xfrm>
          <a:off x="18605500" y="130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154897</xdr:rowOff>
    </xdr:from>
    <xdr:ext cx="534377" cy="259045"/>
    <xdr:sp macro="" textlink="">
      <xdr:nvSpPr>
        <xdr:cNvPr id="882" name="テキスト ボックス 881"/>
        <xdr:cNvSpPr txBox="1"/>
      </xdr:nvSpPr>
      <xdr:spPr>
        <a:xfrm>
          <a:off x="18389111" y="131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歳出決算総額は、住民一人当たり</a:t>
          </a:r>
          <a:r>
            <a:rPr kumimoji="1" lang="en-US" altLang="ja-JP" sz="900">
              <a:solidFill>
                <a:sysClr val="windowText" lastClr="000000"/>
              </a:solidFill>
              <a:effectLst/>
              <a:latin typeface="+mn-lt"/>
              <a:ea typeface="+mn-ea"/>
              <a:cs typeface="+mn-cs"/>
            </a:rPr>
            <a:t>744,938</a:t>
          </a:r>
          <a:r>
            <a:rPr kumimoji="1" lang="ja-JP" altLang="ja-JP" sz="900">
              <a:solidFill>
                <a:sysClr val="windowText" lastClr="000000"/>
              </a:solidFill>
              <a:effectLst/>
              <a:latin typeface="+mn-lt"/>
              <a:ea typeface="+mn-ea"/>
              <a:cs typeface="+mn-cs"/>
            </a:rPr>
            <a:t>円となっており、</a:t>
          </a:r>
          <a:r>
            <a:rPr kumimoji="1" lang="ja-JP" altLang="en-US" sz="900">
              <a:solidFill>
                <a:sysClr val="windowText" lastClr="000000"/>
              </a:solidFill>
              <a:effectLst/>
              <a:latin typeface="+mn-lt"/>
              <a:ea typeface="+mn-ea"/>
              <a:cs typeface="+mn-cs"/>
            </a:rPr>
            <a:t>人件費、物件費、公債費など多くの性質項目で、</a:t>
          </a:r>
          <a:r>
            <a:rPr kumimoji="1" lang="ja-JP" altLang="ja-JP" sz="900">
              <a:solidFill>
                <a:schemeClr val="dk1"/>
              </a:solidFill>
              <a:effectLst/>
              <a:latin typeface="+mn-lt"/>
              <a:ea typeface="+mn-ea"/>
              <a:cs typeface="+mn-cs"/>
            </a:rPr>
            <a:t>住民一人当たりのコストは類似団体平均より削減できている。</a:t>
          </a:r>
          <a:endParaRPr lang="ja-JP" altLang="ja-JP" sz="900">
            <a:effectLst/>
          </a:endParaRPr>
        </a:p>
        <a:p>
          <a:r>
            <a:rPr kumimoji="1" lang="ja-JP" altLang="ja-JP" sz="900">
              <a:solidFill>
                <a:schemeClr val="dk1"/>
              </a:solidFill>
              <a:effectLst/>
              <a:latin typeface="+mn-lt"/>
              <a:ea typeface="+mn-ea"/>
              <a:cs typeface="+mn-cs"/>
            </a:rPr>
            <a:t>　主な構成項目である人件費は、住民一人</a:t>
          </a:r>
          <a:r>
            <a:rPr kumimoji="1" lang="ja-JP" altLang="ja-JP" sz="900">
              <a:solidFill>
                <a:sysClr val="windowText" lastClr="000000"/>
              </a:solidFill>
              <a:effectLst/>
              <a:latin typeface="+mn-lt"/>
              <a:ea typeface="+mn-ea"/>
              <a:cs typeface="+mn-cs"/>
            </a:rPr>
            <a:t>当たり</a:t>
          </a:r>
          <a:r>
            <a:rPr kumimoji="1" lang="en-US" altLang="ja-JP" sz="900">
              <a:solidFill>
                <a:sysClr val="windowText" lastClr="000000"/>
              </a:solidFill>
              <a:effectLst/>
              <a:latin typeface="+mn-lt"/>
              <a:ea typeface="+mn-ea"/>
              <a:cs typeface="+mn-cs"/>
            </a:rPr>
            <a:t>56,634</a:t>
          </a:r>
          <a:r>
            <a:rPr kumimoji="1" lang="ja-JP" altLang="ja-JP" sz="900">
              <a:solidFill>
                <a:sysClr val="windowText" lastClr="000000"/>
              </a:solidFill>
              <a:effectLst/>
              <a:latin typeface="+mn-lt"/>
              <a:ea typeface="+mn-ea"/>
              <a:cs typeface="+mn-cs"/>
            </a:rPr>
            <a:t>円となっており、類似団体と比べても低い結果となっている。これは、以前からの職員数の適正な定員管理により、今年度においても人口</a:t>
          </a:r>
          <a:r>
            <a:rPr kumimoji="1" lang="en-US" altLang="ja-JP" sz="900">
              <a:solidFill>
                <a:sysClr val="windowText" lastClr="000000"/>
              </a:solidFill>
              <a:effectLst/>
              <a:latin typeface="+mn-lt"/>
              <a:ea typeface="+mn-ea"/>
              <a:cs typeface="+mn-cs"/>
            </a:rPr>
            <a:t>1,000</a:t>
          </a:r>
          <a:r>
            <a:rPr kumimoji="1" lang="ja-JP" altLang="ja-JP" sz="900">
              <a:solidFill>
                <a:sysClr val="windowText" lastClr="000000"/>
              </a:solidFill>
              <a:effectLst/>
              <a:latin typeface="+mn-lt"/>
              <a:ea typeface="+mn-ea"/>
              <a:cs typeface="+mn-cs"/>
            </a:rPr>
            <a:t>人当たりの職員数が類似団体と比較して</a:t>
          </a:r>
          <a:r>
            <a:rPr kumimoji="1" lang="en-US" altLang="ja-JP" sz="900">
              <a:solidFill>
                <a:sysClr val="windowText" lastClr="000000"/>
              </a:solidFill>
              <a:effectLst/>
              <a:latin typeface="+mn-lt"/>
              <a:ea typeface="+mn-ea"/>
              <a:cs typeface="+mn-cs"/>
            </a:rPr>
            <a:t>3.71</a:t>
          </a:r>
          <a:r>
            <a:rPr kumimoji="1" lang="ja-JP" altLang="ja-JP" sz="900">
              <a:solidFill>
                <a:sysClr val="windowText" lastClr="000000"/>
              </a:solidFill>
              <a:effectLst/>
              <a:latin typeface="+mn-lt"/>
              <a:ea typeface="+mn-ea"/>
              <a:cs typeface="+mn-cs"/>
            </a:rPr>
            <a:t>人</a:t>
          </a:r>
          <a:r>
            <a:rPr kumimoji="1" lang="ja-JP" altLang="en-US" sz="900">
              <a:solidFill>
                <a:sysClr val="windowText" lastClr="000000"/>
              </a:solidFill>
              <a:effectLst/>
              <a:latin typeface="+mn-lt"/>
              <a:ea typeface="+mn-ea"/>
              <a:cs typeface="+mn-cs"/>
            </a:rPr>
            <a:t>少</a:t>
          </a:r>
          <a:r>
            <a:rPr kumimoji="1" lang="ja-JP" altLang="ja-JP" sz="900">
              <a:solidFill>
                <a:sysClr val="windowText" lastClr="000000"/>
              </a:solidFill>
              <a:effectLst/>
              <a:latin typeface="+mn-lt"/>
              <a:ea typeface="+mn-ea"/>
              <a:cs typeface="+mn-cs"/>
            </a:rPr>
            <a:t>ないうえ、職員の退職に伴う入れ替え効果が続いているためであるが、</a:t>
          </a:r>
          <a:r>
            <a:rPr kumimoji="1" lang="ja-JP" altLang="en-US" sz="900">
              <a:solidFill>
                <a:sysClr val="windowText" lastClr="000000"/>
              </a:solidFill>
              <a:effectLst/>
              <a:latin typeface="+mn-lt"/>
              <a:ea typeface="+mn-ea"/>
              <a:cs typeface="+mn-cs"/>
            </a:rPr>
            <a:t>今後は</a:t>
          </a:r>
          <a:r>
            <a:rPr kumimoji="1" lang="ja-JP" altLang="ja-JP" sz="900">
              <a:solidFill>
                <a:sysClr val="windowText" lastClr="000000"/>
              </a:solidFill>
              <a:effectLst/>
              <a:latin typeface="+mn-lt"/>
              <a:ea typeface="+mn-ea"/>
              <a:cs typeface="+mn-cs"/>
            </a:rPr>
            <a:t>退職者数が少なくなり、人件費の増加傾向が予想されているため、採用数や年齢構成について今後も適性に管理していく必要がある。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また、物件費についても類似団体平均に比べ</a:t>
          </a:r>
          <a:r>
            <a:rPr kumimoji="1" lang="en-US" altLang="ja-JP" sz="900">
              <a:solidFill>
                <a:sysClr val="windowText" lastClr="000000"/>
              </a:solidFill>
              <a:effectLst/>
              <a:latin typeface="+mn-lt"/>
              <a:ea typeface="+mn-ea"/>
              <a:cs typeface="+mn-cs"/>
            </a:rPr>
            <a:t>16,809</a:t>
          </a:r>
          <a:r>
            <a:rPr kumimoji="1" lang="ja-JP" altLang="ja-JP" sz="900">
              <a:solidFill>
                <a:sysClr val="windowText" lastClr="000000"/>
              </a:solidFill>
              <a:effectLst/>
              <a:latin typeface="+mn-lt"/>
              <a:ea typeface="+mn-ea"/>
              <a:cs typeface="+mn-cs"/>
            </a:rPr>
            <a:t>円低く</a:t>
          </a:r>
          <a:r>
            <a:rPr kumimoji="1" lang="ja-JP" altLang="ja-JP" sz="900">
              <a:solidFill>
                <a:schemeClr val="dk1"/>
              </a:solidFill>
              <a:effectLst/>
              <a:latin typeface="+mn-lt"/>
              <a:ea typeface="+mn-ea"/>
              <a:cs typeface="+mn-cs"/>
            </a:rPr>
            <a:t>なっている。これは、中期計画策定時の審査と予算要求時における必要最小額計上の徹底、臨時的なものを除き、原則として前年度予算を上限として査定をしていること、さらには執行段階での経費節減の徹底によるものである。</a:t>
          </a:r>
          <a:endParaRPr lang="ja-JP" altLang="ja-JP" sz="900">
            <a:effectLst/>
          </a:endParaRPr>
        </a:p>
        <a:p>
          <a:r>
            <a:rPr kumimoji="1" lang="ja-JP" altLang="ja-JP" sz="900">
              <a:solidFill>
                <a:schemeClr val="dk1"/>
              </a:solidFill>
              <a:effectLst/>
              <a:latin typeface="+mn-lt"/>
              <a:ea typeface="+mn-ea"/>
              <a:cs typeface="+mn-cs"/>
            </a:rPr>
            <a:t>　一方、扶助費については類似団体平均を依然として上回り、近年の伸びが著しい。今年度も</a:t>
          </a:r>
          <a:r>
            <a:rPr kumimoji="1" lang="ja-JP" altLang="ja-JP" sz="900">
              <a:solidFill>
                <a:sysClr val="windowText" lastClr="000000"/>
              </a:solidFill>
              <a:effectLst/>
              <a:latin typeface="+mn-lt"/>
              <a:ea typeface="+mn-ea"/>
              <a:cs typeface="+mn-cs"/>
            </a:rPr>
            <a:t>昨年度より</a:t>
          </a:r>
          <a:r>
            <a:rPr kumimoji="1" lang="en-US" altLang="ja-JP" sz="900">
              <a:solidFill>
                <a:sysClr val="windowText" lastClr="000000"/>
              </a:solidFill>
              <a:effectLst/>
              <a:latin typeface="+mn-lt"/>
              <a:ea typeface="+mn-ea"/>
              <a:cs typeface="+mn-cs"/>
            </a:rPr>
            <a:t>2,299</a:t>
          </a:r>
          <a:r>
            <a:rPr kumimoji="1" lang="ja-JP" altLang="ja-JP" sz="900">
              <a:solidFill>
                <a:sysClr val="windowText" lastClr="000000"/>
              </a:solidFill>
              <a:effectLst/>
              <a:latin typeface="+mn-lt"/>
              <a:ea typeface="+mn-ea"/>
              <a:cs typeface="+mn-cs"/>
            </a:rPr>
            <a:t>円高くなっており、約</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％伸びている。</a:t>
          </a:r>
          <a:r>
            <a:rPr kumimoji="1" lang="ja-JP" altLang="ja-JP" sz="900">
              <a:solidFill>
                <a:schemeClr val="dk1"/>
              </a:solidFill>
              <a:effectLst/>
              <a:latin typeface="+mn-lt"/>
              <a:ea typeface="+mn-ea"/>
              <a:cs typeface="+mn-cs"/>
            </a:rPr>
            <a:t>本町の財政構造の特徴は扶助費が突出し、中でも児童福祉費について類似団体平均を大きく上回っている状況である。これは、保育所等の子育てに関する環境が以前から整備されており、保育所等への支援を積極的に行っていること、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年度に町内</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園の認定こども園移行支援を行ったためである。また、障害者自立総合支援制度の定着によって、平成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年度以降の扶助費の伸びが著しくなってきているため、漫然とした肥大化を招くことないよう、今後において適正な運用をしていく必要がある。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14,565
14,531
56.00
11,019,275
10,850,025
73,094
3,776,658
6,362,768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120650</xdr:rowOff>
    </xdr:from>
    <xdr:to>
      <xdr:col>24</xdr:col>
      <xdr:colOff>63500</xdr:colOff>
      <xdr:row>37</xdr:row>
      <xdr:rowOff>142558</xdr:rowOff>
    </xdr:to>
    <xdr:cxnSp macro="">
      <xdr:nvCxnSpPr>
        <xdr:cNvPr id="61" name="直線コネクタ 60"/>
        <xdr:cNvCxnSpPr/>
      </xdr:nvCxnSpPr>
      <xdr:spPr>
        <a:xfrm>
          <a:off x="3797300" y="6464300"/>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120650</xdr:rowOff>
    </xdr:from>
    <xdr:to>
      <xdr:col>19</xdr:col>
      <xdr:colOff>177800</xdr:colOff>
      <xdr:row>37</xdr:row>
      <xdr:rowOff>138557</xdr:rowOff>
    </xdr:to>
    <xdr:cxnSp macro="">
      <xdr:nvCxnSpPr>
        <xdr:cNvPr id="64" name="直線コネクタ 63"/>
        <xdr:cNvCxnSpPr/>
      </xdr:nvCxnSpPr>
      <xdr:spPr>
        <a:xfrm flipV="1">
          <a:off x="2908300" y="646430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133223</xdr:rowOff>
    </xdr:from>
    <xdr:to>
      <xdr:col>15</xdr:col>
      <xdr:colOff>50800</xdr:colOff>
      <xdr:row>37</xdr:row>
      <xdr:rowOff>138557</xdr:rowOff>
    </xdr:to>
    <xdr:cxnSp macro="">
      <xdr:nvCxnSpPr>
        <xdr:cNvPr id="67" name="直線コネクタ 66"/>
        <xdr:cNvCxnSpPr/>
      </xdr:nvCxnSpPr>
      <xdr:spPr>
        <a:xfrm>
          <a:off x="2019300" y="647687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133223</xdr:rowOff>
    </xdr:from>
    <xdr:to>
      <xdr:col>10</xdr:col>
      <xdr:colOff>114300</xdr:colOff>
      <xdr:row>38</xdr:row>
      <xdr:rowOff>23876</xdr:rowOff>
    </xdr:to>
    <xdr:cxnSp macro="">
      <xdr:nvCxnSpPr>
        <xdr:cNvPr id="70" name="直線コネクタ 69"/>
        <xdr:cNvCxnSpPr/>
      </xdr:nvCxnSpPr>
      <xdr:spPr>
        <a:xfrm flipV="1">
          <a:off x="1130300" y="647687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91758</xdr:rowOff>
    </xdr:from>
    <xdr:to>
      <xdr:col>24</xdr:col>
      <xdr:colOff>114300</xdr:colOff>
      <xdr:row>38</xdr:row>
      <xdr:rowOff>21907</xdr:rowOff>
    </xdr:to>
    <xdr:sp macro="" textlink="">
      <xdr:nvSpPr>
        <xdr:cNvPr id="80" name="楕円 79"/>
        <xdr:cNvSpPr/>
      </xdr:nvSpPr>
      <xdr:spPr>
        <a:xfrm>
          <a:off x="45847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70185</xdr:rowOff>
    </xdr:from>
    <xdr:ext cx="469744" cy="259045"/>
    <xdr:sp macro="" textlink="">
      <xdr:nvSpPr>
        <xdr:cNvPr id="81" name="議会費該当値テキスト"/>
        <xdr:cNvSpPr txBox="1"/>
      </xdr:nvSpPr>
      <xdr:spPr>
        <a:xfrm>
          <a:off x="4686300" y="64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69850</xdr:rowOff>
    </xdr:from>
    <xdr:to>
      <xdr:col>20</xdr:col>
      <xdr:colOff>38100</xdr:colOff>
      <xdr:row>38</xdr:row>
      <xdr:rowOff>0</xdr:rowOff>
    </xdr:to>
    <xdr:sp macro="" textlink="">
      <xdr:nvSpPr>
        <xdr:cNvPr id="82" name="楕円 81"/>
        <xdr:cNvSpPr/>
      </xdr:nvSpPr>
      <xdr:spPr>
        <a:xfrm>
          <a:off x="374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162577</xdr:rowOff>
    </xdr:from>
    <xdr:ext cx="469744" cy="259045"/>
    <xdr:sp macro="" textlink="">
      <xdr:nvSpPr>
        <xdr:cNvPr id="83" name="テキスト ボックス 82"/>
        <xdr:cNvSpPr txBox="1"/>
      </xdr:nvSpPr>
      <xdr:spPr>
        <a:xfrm>
          <a:off x="3562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87757</xdr:rowOff>
    </xdr:from>
    <xdr:to>
      <xdr:col>15</xdr:col>
      <xdr:colOff>101600</xdr:colOff>
      <xdr:row>38</xdr:row>
      <xdr:rowOff>17907</xdr:rowOff>
    </xdr:to>
    <xdr:sp macro="" textlink="">
      <xdr:nvSpPr>
        <xdr:cNvPr id="84" name="楕円 83"/>
        <xdr:cNvSpPr/>
      </xdr:nvSpPr>
      <xdr:spPr>
        <a:xfrm>
          <a:off x="2857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9034</xdr:rowOff>
    </xdr:from>
    <xdr:ext cx="469744" cy="259045"/>
    <xdr:sp macro="" textlink="">
      <xdr:nvSpPr>
        <xdr:cNvPr id="85" name="テキスト ボックス 84"/>
        <xdr:cNvSpPr txBox="1"/>
      </xdr:nvSpPr>
      <xdr:spPr>
        <a:xfrm>
          <a:off x="2673428" y="65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82423</xdr:rowOff>
    </xdr:from>
    <xdr:to>
      <xdr:col>10</xdr:col>
      <xdr:colOff>165100</xdr:colOff>
      <xdr:row>38</xdr:row>
      <xdr:rowOff>12573</xdr:rowOff>
    </xdr:to>
    <xdr:sp macro="" textlink="">
      <xdr:nvSpPr>
        <xdr:cNvPr id="86" name="楕円 85"/>
        <xdr:cNvSpPr/>
      </xdr:nvSpPr>
      <xdr:spPr>
        <a:xfrm>
          <a:off x="1968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3700</xdr:rowOff>
    </xdr:from>
    <xdr:ext cx="469744" cy="259045"/>
    <xdr:sp macro="" textlink="">
      <xdr:nvSpPr>
        <xdr:cNvPr id="87" name="テキスト ボックス 86"/>
        <xdr:cNvSpPr txBox="1"/>
      </xdr:nvSpPr>
      <xdr:spPr>
        <a:xfrm>
          <a:off x="1784428"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144526</xdr:rowOff>
    </xdr:from>
    <xdr:to>
      <xdr:col>6</xdr:col>
      <xdr:colOff>38100</xdr:colOff>
      <xdr:row>38</xdr:row>
      <xdr:rowOff>74676</xdr:rowOff>
    </xdr:to>
    <xdr:sp macro="" textlink="">
      <xdr:nvSpPr>
        <xdr:cNvPr id="88" name="楕円 87"/>
        <xdr:cNvSpPr/>
      </xdr:nvSpPr>
      <xdr:spPr>
        <a:xfrm>
          <a:off x="1079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65803</xdr:rowOff>
    </xdr:from>
    <xdr:ext cx="469744" cy="259045"/>
    <xdr:sp macro="" textlink="">
      <xdr:nvSpPr>
        <xdr:cNvPr id="89" name="テキスト ボックス 88"/>
        <xdr:cNvSpPr txBox="1"/>
      </xdr:nvSpPr>
      <xdr:spPr>
        <a:xfrm>
          <a:off x="895428"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7828</xdr:rowOff>
    </xdr:from>
    <xdr:to>
      <xdr:col>24</xdr:col>
      <xdr:colOff>63500</xdr:colOff>
      <xdr:row>57</xdr:row>
      <xdr:rowOff>111026</xdr:rowOff>
    </xdr:to>
    <xdr:cxnSp macro="">
      <xdr:nvCxnSpPr>
        <xdr:cNvPr id="118" name="直線コネクタ 117"/>
        <xdr:cNvCxnSpPr/>
      </xdr:nvCxnSpPr>
      <xdr:spPr>
        <a:xfrm flipV="1">
          <a:off x="3797300" y="9609028"/>
          <a:ext cx="838200" cy="2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111026</xdr:rowOff>
    </xdr:from>
    <xdr:to>
      <xdr:col>19</xdr:col>
      <xdr:colOff>177800</xdr:colOff>
      <xdr:row>58</xdr:row>
      <xdr:rowOff>6038</xdr:rowOff>
    </xdr:to>
    <xdr:cxnSp macro="">
      <xdr:nvCxnSpPr>
        <xdr:cNvPr id="121" name="直線コネクタ 120"/>
        <xdr:cNvCxnSpPr/>
      </xdr:nvCxnSpPr>
      <xdr:spPr>
        <a:xfrm flipV="1">
          <a:off x="2908300" y="9883676"/>
          <a:ext cx="889000" cy="6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6038</xdr:rowOff>
    </xdr:from>
    <xdr:to>
      <xdr:col>15</xdr:col>
      <xdr:colOff>50800</xdr:colOff>
      <xdr:row>58</xdr:row>
      <xdr:rowOff>60839</xdr:rowOff>
    </xdr:to>
    <xdr:cxnSp macro="">
      <xdr:nvCxnSpPr>
        <xdr:cNvPr id="124" name="直線コネクタ 123"/>
        <xdr:cNvCxnSpPr/>
      </xdr:nvCxnSpPr>
      <xdr:spPr>
        <a:xfrm flipV="1">
          <a:off x="2019300" y="9950138"/>
          <a:ext cx="889000" cy="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60839</xdr:rowOff>
    </xdr:from>
    <xdr:to>
      <xdr:col>10</xdr:col>
      <xdr:colOff>114300</xdr:colOff>
      <xdr:row>58</xdr:row>
      <xdr:rowOff>127249</xdr:rowOff>
    </xdr:to>
    <xdr:cxnSp macro="">
      <xdr:nvCxnSpPr>
        <xdr:cNvPr id="127" name="直線コネクタ 126"/>
        <xdr:cNvCxnSpPr/>
      </xdr:nvCxnSpPr>
      <xdr:spPr>
        <a:xfrm flipV="1">
          <a:off x="1130300" y="10004939"/>
          <a:ext cx="889000" cy="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128478</xdr:rowOff>
    </xdr:from>
    <xdr:to>
      <xdr:col>24</xdr:col>
      <xdr:colOff>114300</xdr:colOff>
      <xdr:row>56</xdr:row>
      <xdr:rowOff>58628</xdr:rowOff>
    </xdr:to>
    <xdr:sp macro="" textlink="">
      <xdr:nvSpPr>
        <xdr:cNvPr id="137" name="楕円 136"/>
        <xdr:cNvSpPr/>
      </xdr:nvSpPr>
      <xdr:spPr>
        <a:xfrm>
          <a:off x="4584700" y="95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151355</xdr:rowOff>
    </xdr:from>
    <xdr:ext cx="599010" cy="259045"/>
    <xdr:sp macro="" textlink="">
      <xdr:nvSpPr>
        <xdr:cNvPr id="138" name="総務費該当値テキスト"/>
        <xdr:cNvSpPr txBox="1"/>
      </xdr:nvSpPr>
      <xdr:spPr>
        <a:xfrm>
          <a:off x="4686300" y="94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60226</xdr:rowOff>
    </xdr:from>
    <xdr:to>
      <xdr:col>20</xdr:col>
      <xdr:colOff>38100</xdr:colOff>
      <xdr:row>57</xdr:row>
      <xdr:rowOff>161826</xdr:rowOff>
    </xdr:to>
    <xdr:sp macro="" textlink="">
      <xdr:nvSpPr>
        <xdr:cNvPr id="139" name="楕円 138"/>
        <xdr:cNvSpPr/>
      </xdr:nvSpPr>
      <xdr:spPr>
        <a:xfrm>
          <a:off x="3746500" y="98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6903</xdr:rowOff>
    </xdr:from>
    <xdr:ext cx="599010" cy="259045"/>
    <xdr:sp macro="" textlink="">
      <xdr:nvSpPr>
        <xdr:cNvPr id="140" name="テキスト ボックス 139"/>
        <xdr:cNvSpPr txBox="1"/>
      </xdr:nvSpPr>
      <xdr:spPr>
        <a:xfrm>
          <a:off x="3497795" y="960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126688</xdr:rowOff>
    </xdr:from>
    <xdr:to>
      <xdr:col>15</xdr:col>
      <xdr:colOff>101600</xdr:colOff>
      <xdr:row>58</xdr:row>
      <xdr:rowOff>56838</xdr:rowOff>
    </xdr:to>
    <xdr:sp macro="" textlink="">
      <xdr:nvSpPr>
        <xdr:cNvPr id="141" name="楕円 140"/>
        <xdr:cNvSpPr/>
      </xdr:nvSpPr>
      <xdr:spPr>
        <a:xfrm>
          <a:off x="2857500" y="98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73365</xdr:rowOff>
    </xdr:from>
    <xdr:ext cx="599010" cy="259045"/>
    <xdr:sp macro="" textlink="">
      <xdr:nvSpPr>
        <xdr:cNvPr id="142" name="テキスト ボックス 141"/>
        <xdr:cNvSpPr txBox="1"/>
      </xdr:nvSpPr>
      <xdr:spPr>
        <a:xfrm>
          <a:off x="2608795" y="9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10039</xdr:rowOff>
    </xdr:from>
    <xdr:to>
      <xdr:col>10</xdr:col>
      <xdr:colOff>165100</xdr:colOff>
      <xdr:row>58</xdr:row>
      <xdr:rowOff>111639</xdr:rowOff>
    </xdr:to>
    <xdr:sp macro="" textlink="">
      <xdr:nvSpPr>
        <xdr:cNvPr id="143" name="楕円 142"/>
        <xdr:cNvSpPr/>
      </xdr:nvSpPr>
      <xdr:spPr>
        <a:xfrm>
          <a:off x="1968500" y="99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102766</xdr:rowOff>
    </xdr:from>
    <xdr:ext cx="534377" cy="259045"/>
    <xdr:sp macro="" textlink="">
      <xdr:nvSpPr>
        <xdr:cNvPr id="144" name="テキスト ボックス 143"/>
        <xdr:cNvSpPr txBox="1"/>
      </xdr:nvSpPr>
      <xdr:spPr>
        <a:xfrm>
          <a:off x="1752111" y="100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76449</xdr:rowOff>
    </xdr:from>
    <xdr:to>
      <xdr:col>6</xdr:col>
      <xdr:colOff>38100</xdr:colOff>
      <xdr:row>59</xdr:row>
      <xdr:rowOff>6599</xdr:rowOff>
    </xdr:to>
    <xdr:sp macro="" textlink="">
      <xdr:nvSpPr>
        <xdr:cNvPr id="145" name="楕円 144"/>
        <xdr:cNvSpPr/>
      </xdr:nvSpPr>
      <xdr:spPr>
        <a:xfrm>
          <a:off x="1079500" y="100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169176</xdr:rowOff>
    </xdr:from>
    <xdr:ext cx="534377" cy="259045"/>
    <xdr:sp macro="" textlink="">
      <xdr:nvSpPr>
        <xdr:cNvPr id="146" name="テキスト ボックス 145"/>
        <xdr:cNvSpPr txBox="1"/>
      </xdr:nvSpPr>
      <xdr:spPr>
        <a:xfrm>
          <a:off x="863111" y="101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111719</xdr:rowOff>
    </xdr:from>
    <xdr:to>
      <xdr:col>24</xdr:col>
      <xdr:colOff>63500</xdr:colOff>
      <xdr:row>76</xdr:row>
      <xdr:rowOff>144996</xdr:rowOff>
    </xdr:to>
    <xdr:cxnSp macro="">
      <xdr:nvCxnSpPr>
        <xdr:cNvPr id="176" name="直線コネクタ 175"/>
        <xdr:cNvCxnSpPr/>
      </xdr:nvCxnSpPr>
      <xdr:spPr>
        <a:xfrm flipV="1">
          <a:off x="3797300" y="13141919"/>
          <a:ext cx="8382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144996</xdr:rowOff>
    </xdr:from>
    <xdr:to>
      <xdr:col>19</xdr:col>
      <xdr:colOff>177800</xdr:colOff>
      <xdr:row>77</xdr:row>
      <xdr:rowOff>27305</xdr:rowOff>
    </xdr:to>
    <xdr:cxnSp macro="">
      <xdr:nvCxnSpPr>
        <xdr:cNvPr id="179" name="直線コネクタ 178"/>
        <xdr:cNvCxnSpPr/>
      </xdr:nvCxnSpPr>
      <xdr:spPr>
        <a:xfrm flipV="1">
          <a:off x="2908300" y="13175196"/>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27305</xdr:rowOff>
    </xdr:from>
    <xdr:to>
      <xdr:col>15</xdr:col>
      <xdr:colOff>50800</xdr:colOff>
      <xdr:row>77</xdr:row>
      <xdr:rowOff>44991</xdr:rowOff>
    </xdr:to>
    <xdr:cxnSp macro="">
      <xdr:nvCxnSpPr>
        <xdr:cNvPr id="182" name="直線コネクタ 181"/>
        <xdr:cNvCxnSpPr/>
      </xdr:nvCxnSpPr>
      <xdr:spPr>
        <a:xfrm flipV="1">
          <a:off x="2019300" y="13228955"/>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41021</xdr:rowOff>
    </xdr:from>
    <xdr:to>
      <xdr:col>10</xdr:col>
      <xdr:colOff>114300</xdr:colOff>
      <xdr:row>77</xdr:row>
      <xdr:rowOff>44991</xdr:rowOff>
    </xdr:to>
    <xdr:cxnSp macro="">
      <xdr:nvCxnSpPr>
        <xdr:cNvPr id="185" name="直線コネクタ 184"/>
        <xdr:cNvCxnSpPr/>
      </xdr:nvCxnSpPr>
      <xdr:spPr>
        <a:xfrm>
          <a:off x="1130300" y="13242671"/>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60919</xdr:rowOff>
    </xdr:from>
    <xdr:to>
      <xdr:col>24</xdr:col>
      <xdr:colOff>114300</xdr:colOff>
      <xdr:row>76</xdr:row>
      <xdr:rowOff>162519</xdr:rowOff>
    </xdr:to>
    <xdr:sp macro="" textlink="">
      <xdr:nvSpPr>
        <xdr:cNvPr id="195" name="楕円 194"/>
        <xdr:cNvSpPr/>
      </xdr:nvSpPr>
      <xdr:spPr>
        <a:xfrm>
          <a:off x="4584700" y="130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83797</xdr:rowOff>
    </xdr:from>
    <xdr:ext cx="599010" cy="259045"/>
    <xdr:sp macro="" textlink="">
      <xdr:nvSpPr>
        <xdr:cNvPr id="196" name="民生費該当値テキスト"/>
        <xdr:cNvSpPr txBox="1"/>
      </xdr:nvSpPr>
      <xdr:spPr>
        <a:xfrm>
          <a:off x="4686300" y="1294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94196</xdr:rowOff>
    </xdr:from>
    <xdr:to>
      <xdr:col>20</xdr:col>
      <xdr:colOff>38100</xdr:colOff>
      <xdr:row>77</xdr:row>
      <xdr:rowOff>24346</xdr:rowOff>
    </xdr:to>
    <xdr:sp macro="" textlink="">
      <xdr:nvSpPr>
        <xdr:cNvPr id="197" name="楕円 196"/>
        <xdr:cNvSpPr/>
      </xdr:nvSpPr>
      <xdr:spPr>
        <a:xfrm>
          <a:off x="3746500" y="131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40873</xdr:rowOff>
    </xdr:from>
    <xdr:ext cx="599010" cy="259045"/>
    <xdr:sp macro="" textlink="">
      <xdr:nvSpPr>
        <xdr:cNvPr id="198" name="テキスト ボックス 197"/>
        <xdr:cNvSpPr txBox="1"/>
      </xdr:nvSpPr>
      <xdr:spPr>
        <a:xfrm>
          <a:off x="3497795" y="1289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147955</xdr:rowOff>
    </xdr:from>
    <xdr:to>
      <xdr:col>15</xdr:col>
      <xdr:colOff>101600</xdr:colOff>
      <xdr:row>77</xdr:row>
      <xdr:rowOff>78105</xdr:rowOff>
    </xdr:to>
    <xdr:sp macro="" textlink="">
      <xdr:nvSpPr>
        <xdr:cNvPr id="199" name="楕円 198"/>
        <xdr:cNvSpPr/>
      </xdr:nvSpPr>
      <xdr:spPr>
        <a:xfrm>
          <a:off x="2857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94632</xdr:rowOff>
    </xdr:from>
    <xdr:ext cx="599010" cy="259045"/>
    <xdr:sp macro="" textlink="">
      <xdr:nvSpPr>
        <xdr:cNvPr id="200" name="テキスト ボックス 199"/>
        <xdr:cNvSpPr txBox="1"/>
      </xdr:nvSpPr>
      <xdr:spPr>
        <a:xfrm>
          <a:off x="2608795" y="1295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165641</xdr:rowOff>
    </xdr:from>
    <xdr:to>
      <xdr:col>10</xdr:col>
      <xdr:colOff>165100</xdr:colOff>
      <xdr:row>77</xdr:row>
      <xdr:rowOff>95791</xdr:rowOff>
    </xdr:to>
    <xdr:sp macro="" textlink="">
      <xdr:nvSpPr>
        <xdr:cNvPr id="201" name="楕円 200"/>
        <xdr:cNvSpPr/>
      </xdr:nvSpPr>
      <xdr:spPr>
        <a:xfrm>
          <a:off x="1968500" y="131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86918</xdr:rowOff>
    </xdr:from>
    <xdr:ext cx="599010" cy="259045"/>
    <xdr:sp macro="" textlink="">
      <xdr:nvSpPr>
        <xdr:cNvPr id="202" name="テキスト ボックス 201"/>
        <xdr:cNvSpPr txBox="1"/>
      </xdr:nvSpPr>
      <xdr:spPr>
        <a:xfrm>
          <a:off x="1719795" y="13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161671</xdr:rowOff>
    </xdr:from>
    <xdr:to>
      <xdr:col>6</xdr:col>
      <xdr:colOff>38100</xdr:colOff>
      <xdr:row>77</xdr:row>
      <xdr:rowOff>91821</xdr:rowOff>
    </xdr:to>
    <xdr:sp macro="" textlink="">
      <xdr:nvSpPr>
        <xdr:cNvPr id="203" name="楕円 202"/>
        <xdr:cNvSpPr/>
      </xdr:nvSpPr>
      <xdr:spPr>
        <a:xfrm>
          <a:off x="1079500" y="131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108348</xdr:rowOff>
    </xdr:from>
    <xdr:ext cx="599010" cy="259045"/>
    <xdr:sp macro="" textlink="">
      <xdr:nvSpPr>
        <xdr:cNvPr id="204" name="テキスト ボックス 203"/>
        <xdr:cNvSpPr txBox="1"/>
      </xdr:nvSpPr>
      <xdr:spPr>
        <a:xfrm>
          <a:off x="830795" y="1296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37351</xdr:rowOff>
    </xdr:from>
    <xdr:to>
      <xdr:col>24</xdr:col>
      <xdr:colOff>63500</xdr:colOff>
      <xdr:row>98</xdr:row>
      <xdr:rowOff>48840</xdr:rowOff>
    </xdr:to>
    <xdr:cxnSp macro="">
      <xdr:nvCxnSpPr>
        <xdr:cNvPr id="231" name="直線コネクタ 230"/>
        <xdr:cNvCxnSpPr/>
      </xdr:nvCxnSpPr>
      <xdr:spPr>
        <a:xfrm flipV="1">
          <a:off x="3797300" y="16839451"/>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39394</xdr:rowOff>
    </xdr:from>
    <xdr:to>
      <xdr:col>19</xdr:col>
      <xdr:colOff>177800</xdr:colOff>
      <xdr:row>98</xdr:row>
      <xdr:rowOff>48840</xdr:rowOff>
    </xdr:to>
    <xdr:cxnSp macro="">
      <xdr:nvCxnSpPr>
        <xdr:cNvPr id="234" name="直線コネクタ 233"/>
        <xdr:cNvCxnSpPr/>
      </xdr:nvCxnSpPr>
      <xdr:spPr>
        <a:xfrm>
          <a:off x="2908300" y="16841494"/>
          <a:ext cx="8890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37671</xdr:rowOff>
    </xdr:from>
    <xdr:to>
      <xdr:col>15</xdr:col>
      <xdr:colOff>50800</xdr:colOff>
      <xdr:row>98</xdr:row>
      <xdr:rowOff>39394</xdr:rowOff>
    </xdr:to>
    <xdr:cxnSp macro="">
      <xdr:nvCxnSpPr>
        <xdr:cNvPr id="237" name="直線コネクタ 236"/>
        <xdr:cNvCxnSpPr/>
      </xdr:nvCxnSpPr>
      <xdr:spPr>
        <a:xfrm>
          <a:off x="2019300" y="1683977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26894</xdr:rowOff>
    </xdr:from>
    <xdr:to>
      <xdr:col>10</xdr:col>
      <xdr:colOff>114300</xdr:colOff>
      <xdr:row>98</xdr:row>
      <xdr:rowOff>37671</xdr:rowOff>
    </xdr:to>
    <xdr:cxnSp macro="">
      <xdr:nvCxnSpPr>
        <xdr:cNvPr id="240" name="直線コネクタ 239"/>
        <xdr:cNvCxnSpPr/>
      </xdr:nvCxnSpPr>
      <xdr:spPr>
        <a:xfrm>
          <a:off x="1130300" y="1682899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158001</xdr:rowOff>
    </xdr:from>
    <xdr:to>
      <xdr:col>24</xdr:col>
      <xdr:colOff>114300</xdr:colOff>
      <xdr:row>98</xdr:row>
      <xdr:rowOff>88151</xdr:rowOff>
    </xdr:to>
    <xdr:sp macro="" textlink="">
      <xdr:nvSpPr>
        <xdr:cNvPr id="250" name="楕円 249"/>
        <xdr:cNvSpPr/>
      </xdr:nvSpPr>
      <xdr:spPr>
        <a:xfrm>
          <a:off x="4584700" y="167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72928</xdr:rowOff>
    </xdr:from>
    <xdr:ext cx="534377" cy="259045"/>
    <xdr:sp macro="" textlink="">
      <xdr:nvSpPr>
        <xdr:cNvPr id="251" name="衛生費該当値テキスト"/>
        <xdr:cNvSpPr txBox="1"/>
      </xdr:nvSpPr>
      <xdr:spPr>
        <a:xfrm>
          <a:off x="4686300"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169490</xdr:rowOff>
    </xdr:from>
    <xdr:to>
      <xdr:col>20</xdr:col>
      <xdr:colOff>38100</xdr:colOff>
      <xdr:row>98</xdr:row>
      <xdr:rowOff>99640</xdr:rowOff>
    </xdr:to>
    <xdr:sp macro="" textlink="">
      <xdr:nvSpPr>
        <xdr:cNvPr id="252" name="楕円 251"/>
        <xdr:cNvSpPr/>
      </xdr:nvSpPr>
      <xdr:spPr>
        <a:xfrm>
          <a:off x="3746500" y="168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90767</xdr:rowOff>
    </xdr:from>
    <xdr:ext cx="534377" cy="259045"/>
    <xdr:sp macro="" textlink="">
      <xdr:nvSpPr>
        <xdr:cNvPr id="253" name="テキスト ボックス 252"/>
        <xdr:cNvSpPr txBox="1"/>
      </xdr:nvSpPr>
      <xdr:spPr>
        <a:xfrm>
          <a:off x="3530111" y="168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160044</xdr:rowOff>
    </xdr:from>
    <xdr:to>
      <xdr:col>15</xdr:col>
      <xdr:colOff>101600</xdr:colOff>
      <xdr:row>98</xdr:row>
      <xdr:rowOff>90194</xdr:rowOff>
    </xdr:to>
    <xdr:sp macro="" textlink="">
      <xdr:nvSpPr>
        <xdr:cNvPr id="254" name="楕円 253"/>
        <xdr:cNvSpPr/>
      </xdr:nvSpPr>
      <xdr:spPr>
        <a:xfrm>
          <a:off x="2857500" y="167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81321</xdr:rowOff>
    </xdr:from>
    <xdr:ext cx="534377" cy="259045"/>
    <xdr:sp macro="" textlink="">
      <xdr:nvSpPr>
        <xdr:cNvPr id="255" name="テキスト ボックス 254"/>
        <xdr:cNvSpPr txBox="1"/>
      </xdr:nvSpPr>
      <xdr:spPr>
        <a:xfrm>
          <a:off x="2641111" y="1688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158321</xdr:rowOff>
    </xdr:from>
    <xdr:to>
      <xdr:col>10</xdr:col>
      <xdr:colOff>165100</xdr:colOff>
      <xdr:row>98</xdr:row>
      <xdr:rowOff>88471</xdr:rowOff>
    </xdr:to>
    <xdr:sp macro="" textlink="">
      <xdr:nvSpPr>
        <xdr:cNvPr id="256" name="楕円 255"/>
        <xdr:cNvSpPr/>
      </xdr:nvSpPr>
      <xdr:spPr>
        <a:xfrm>
          <a:off x="1968500" y="167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79598</xdr:rowOff>
    </xdr:from>
    <xdr:ext cx="534377" cy="259045"/>
    <xdr:sp macro="" textlink="">
      <xdr:nvSpPr>
        <xdr:cNvPr id="257" name="テキスト ボックス 256"/>
        <xdr:cNvSpPr txBox="1"/>
      </xdr:nvSpPr>
      <xdr:spPr>
        <a:xfrm>
          <a:off x="1752111" y="168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147544</xdr:rowOff>
    </xdr:from>
    <xdr:to>
      <xdr:col>6</xdr:col>
      <xdr:colOff>38100</xdr:colOff>
      <xdr:row>98</xdr:row>
      <xdr:rowOff>77694</xdr:rowOff>
    </xdr:to>
    <xdr:sp macro="" textlink="">
      <xdr:nvSpPr>
        <xdr:cNvPr id="258" name="楕円 257"/>
        <xdr:cNvSpPr/>
      </xdr:nvSpPr>
      <xdr:spPr>
        <a:xfrm>
          <a:off x="1079500" y="167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68821</xdr:rowOff>
    </xdr:from>
    <xdr:ext cx="534377" cy="259045"/>
    <xdr:sp macro="" textlink="">
      <xdr:nvSpPr>
        <xdr:cNvPr id="259" name="テキスト ボックス 258"/>
        <xdr:cNvSpPr txBox="1"/>
      </xdr:nvSpPr>
      <xdr:spPr>
        <a:xfrm>
          <a:off x="863111" y="168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40259</xdr:rowOff>
    </xdr:from>
    <xdr:to>
      <xdr:col>55</xdr:col>
      <xdr:colOff>0</xdr:colOff>
      <xdr:row>38</xdr:row>
      <xdr:rowOff>42316</xdr:rowOff>
    </xdr:to>
    <xdr:cxnSp macro="">
      <xdr:nvCxnSpPr>
        <xdr:cNvPr id="286" name="直線コネクタ 285"/>
        <xdr:cNvCxnSpPr/>
      </xdr:nvCxnSpPr>
      <xdr:spPr>
        <a:xfrm flipV="1">
          <a:off x="9639300" y="655535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104038</xdr:rowOff>
    </xdr:from>
    <xdr:to>
      <xdr:col>50</xdr:col>
      <xdr:colOff>114300</xdr:colOff>
      <xdr:row>38</xdr:row>
      <xdr:rowOff>42316</xdr:rowOff>
    </xdr:to>
    <xdr:cxnSp macro="">
      <xdr:nvCxnSpPr>
        <xdr:cNvPr id="289" name="直線コネクタ 288"/>
        <xdr:cNvCxnSpPr/>
      </xdr:nvCxnSpPr>
      <xdr:spPr>
        <a:xfrm>
          <a:off x="8750300" y="64476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104038</xdr:rowOff>
    </xdr:from>
    <xdr:to>
      <xdr:col>45</xdr:col>
      <xdr:colOff>177800</xdr:colOff>
      <xdr:row>37</xdr:row>
      <xdr:rowOff>167360</xdr:rowOff>
    </xdr:to>
    <xdr:cxnSp macro="">
      <xdr:nvCxnSpPr>
        <xdr:cNvPr id="292" name="直線コネクタ 291"/>
        <xdr:cNvCxnSpPr/>
      </xdr:nvCxnSpPr>
      <xdr:spPr>
        <a:xfrm flipV="1">
          <a:off x="7861300" y="6447688"/>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167360</xdr:rowOff>
    </xdr:from>
    <xdr:to>
      <xdr:col>41</xdr:col>
      <xdr:colOff>50800</xdr:colOff>
      <xdr:row>38</xdr:row>
      <xdr:rowOff>16942</xdr:rowOff>
    </xdr:to>
    <xdr:cxnSp macro="">
      <xdr:nvCxnSpPr>
        <xdr:cNvPr id="295" name="直線コネクタ 294"/>
        <xdr:cNvCxnSpPr/>
      </xdr:nvCxnSpPr>
      <xdr:spPr>
        <a:xfrm flipV="1">
          <a:off x="6972300" y="651101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160909</xdr:rowOff>
    </xdr:from>
    <xdr:to>
      <xdr:col>55</xdr:col>
      <xdr:colOff>50800</xdr:colOff>
      <xdr:row>38</xdr:row>
      <xdr:rowOff>91059</xdr:rowOff>
    </xdr:to>
    <xdr:sp macro="" textlink="">
      <xdr:nvSpPr>
        <xdr:cNvPr id="305" name="楕円 304"/>
        <xdr:cNvSpPr/>
      </xdr:nvSpPr>
      <xdr:spPr>
        <a:xfrm>
          <a:off x="104267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78528</xdr:rowOff>
    </xdr:from>
    <xdr:ext cx="378565" cy="259045"/>
    <xdr:sp macro="" textlink="">
      <xdr:nvSpPr>
        <xdr:cNvPr id="306" name="労働費該当値テキスト"/>
        <xdr:cNvSpPr txBox="1"/>
      </xdr:nvSpPr>
      <xdr:spPr>
        <a:xfrm>
          <a:off x="10528300" y="642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162966</xdr:rowOff>
    </xdr:from>
    <xdr:to>
      <xdr:col>50</xdr:col>
      <xdr:colOff>165100</xdr:colOff>
      <xdr:row>38</xdr:row>
      <xdr:rowOff>93116</xdr:rowOff>
    </xdr:to>
    <xdr:sp macro="" textlink="">
      <xdr:nvSpPr>
        <xdr:cNvPr id="307" name="楕円 306"/>
        <xdr:cNvSpPr/>
      </xdr:nvSpPr>
      <xdr:spPr>
        <a:xfrm>
          <a:off x="9588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84243</xdr:rowOff>
    </xdr:from>
    <xdr:ext cx="378565" cy="259045"/>
    <xdr:sp macro="" textlink="">
      <xdr:nvSpPr>
        <xdr:cNvPr id="308" name="テキスト ボックス 307"/>
        <xdr:cNvSpPr txBox="1"/>
      </xdr:nvSpPr>
      <xdr:spPr>
        <a:xfrm>
          <a:off x="9450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53238</xdr:rowOff>
    </xdr:from>
    <xdr:to>
      <xdr:col>46</xdr:col>
      <xdr:colOff>38100</xdr:colOff>
      <xdr:row>37</xdr:row>
      <xdr:rowOff>154838</xdr:rowOff>
    </xdr:to>
    <xdr:sp macro="" textlink="">
      <xdr:nvSpPr>
        <xdr:cNvPr id="309" name="楕円 308"/>
        <xdr:cNvSpPr/>
      </xdr:nvSpPr>
      <xdr:spPr>
        <a:xfrm>
          <a:off x="8699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171365</xdr:rowOff>
    </xdr:from>
    <xdr:ext cx="378565" cy="259045"/>
    <xdr:sp macro="" textlink="">
      <xdr:nvSpPr>
        <xdr:cNvPr id="310" name="テキスト ボックス 309"/>
        <xdr:cNvSpPr txBox="1"/>
      </xdr:nvSpPr>
      <xdr:spPr>
        <a:xfrm>
          <a:off x="8561017" y="61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116561</xdr:rowOff>
    </xdr:from>
    <xdr:to>
      <xdr:col>41</xdr:col>
      <xdr:colOff>101600</xdr:colOff>
      <xdr:row>38</xdr:row>
      <xdr:rowOff>46710</xdr:rowOff>
    </xdr:to>
    <xdr:sp macro="" textlink="">
      <xdr:nvSpPr>
        <xdr:cNvPr id="311" name="楕円 310"/>
        <xdr:cNvSpPr/>
      </xdr:nvSpPr>
      <xdr:spPr>
        <a:xfrm>
          <a:off x="7810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63238</xdr:rowOff>
    </xdr:from>
    <xdr:ext cx="378565" cy="259045"/>
    <xdr:sp macro="" textlink="">
      <xdr:nvSpPr>
        <xdr:cNvPr id="312" name="テキスト ボックス 311"/>
        <xdr:cNvSpPr txBox="1"/>
      </xdr:nvSpPr>
      <xdr:spPr>
        <a:xfrm>
          <a:off x="7672017" y="6235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137592</xdr:rowOff>
    </xdr:from>
    <xdr:to>
      <xdr:col>36</xdr:col>
      <xdr:colOff>165100</xdr:colOff>
      <xdr:row>38</xdr:row>
      <xdr:rowOff>67742</xdr:rowOff>
    </xdr:to>
    <xdr:sp macro="" textlink="">
      <xdr:nvSpPr>
        <xdr:cNvPr id="313" name="楕円 312"/>
        <xdr:cNvSpPr/>
      </xdr:nvSpPr>
      <xdr:spPr>
        <a:xfrm>
          <a:off x="6921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58869</xdr:rowOff>
    </xdr:from>
    <xdr:ext cx="378565" cy="259045"/>
    <xdr:sp macro="" textlink="">
      <xdr:nvSpPr>
        <xdr:cNvPr id="314" name="テキスト ボックス 313"/>
        <xdr:cNvSpPr txBox="1"/>
      </xdr:nvSpPr>
      <xdr:spPr>
        <a:xfrm>
          <a:off x="6783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74059</xdr:rowOff>
    </xdr:from>
    <xdr:to>
      <xdr:col>55</xdr:col>
      <xdr:colOff>0</xdr:colOff>
      <xdr:row>58</xdr:row>
      <xdr:rowOff>75790</xdr:rowOff>
    </xdr:to>
    <xdr:cxnSp macro="">
      <xdr:nvCxnSpPr>
        <xdr:cNvPr id="345" name="直線コネクタ 344"/>
        <xdr:cNvCxnSpPr/>
      </xdr:nvCxnSpPr>
      <xdr:spPr>
        <a:xfrm flipV="1">
          <a:off x="9639300" y="10018159"/>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75790</xdr:rowOff>
    </xdr:from>
    <xdr:to>
      <xdr:col>50</xdr:col>
      <xdr:colOff>114300</xdr:colOff>
      <xdr:row>58</xdr:row>
      <xdr:rowOff>109133</xdr:rowOff>
    </xdr:to>
    <xdr:cxnSp macro="">
      <xdr:nvCxnSpPr>
        <xdr:cNvPr id="348" name="直線コネクタ 347"/>
        <xdr:cNvCxnSpPr/>
      </xdr:nvCxnSpPr>
      <xdr:spPr>
        <a:xfrm flipV="1">
          <a:off x="8750300" y="10019890"/>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107946</xdr:rowOff>
    </xdr:from>
    <xdr:to>
      <xdr:col>45</xdr:col>
      <xdr:colOff>177800</xdr:colOff>
      <xdr:row>58</xdr:row>
      <xdr:rowOff>109133</xdr:rowOff>
    </xdr:to>
    <xdr:cxnSp macro="">
      <xdr:nvCxnSpPr>
        <xdr:cNvPr id="351" name="直線コネクタ 350"/>
        <xdr:cNvCxnSpPr/>
      </xdr:nvCxnSpPr>
      <xdr:spPr>
        <a:xfrm>
          <a:off x="7861300" y="10052046"/>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91944</xdr:rowOff>
    </xdr:from>
    <xdr:to>
      <xdr:col>41</xdr:col>
      <xdr:colOff>50800</xdr:colOff>
      <xdr:row>58</xdr:row>
      <xdr:rowOff>107946</xdr:rowOff>
    </xdr:to>
    <xdr:cxnSp macro="">
      <xdr:nvCxnSpPr>
        <xdr:cNvPr id="354" name="直線コネクタ 353"/>
        <xdr:cNvCxnSpPr/>
      </xdr:nvCxnSpPr>
      <xdr:spPr>
        <a:xfrm>
          <a:off x="6972300" y="100360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23259</xdr:rowOff>
    </xdr:from>
    <xdr:to>
      <xdr:col>55</xdr:col>
      <xdr:colOff>50800</xdr:colOff>
      <xdr:row>58</xdr:row>
      <xdr:rowOff>124859</xdr:rowOff>
    </xdr:to>
    <xdr:sp macro="" textlink="">
      <xdr:nvSpPr>
        <xdr:cNvPr id="364" name="楕円 363"/>
        <xdr:cNvSpPr/>
      </xdr:nvSpPr>
      <xdr:spPr>
        <a:xfrm>
          <a:off x="10426700" y="99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109636</xdr:rowOff>
    </xdr:from>
    <xdr:ext cx="534377" cy="259045"/>
    <xdr:sp macro="" textlink="">
      <xdr:nvSpPr>
        <xdr:cNvPr id="365" name="農林水産業費該当値テキスト"/>
        <xdr:cNvSpPr txBox="1"/>
      </xdr:nvSpPr>
      <xdr:spPr>
        <a:xfrm>
          <a:off x="10528300" y="98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24990</xdr:rowOff>
    </xdr:from>
    <xdr:to>
      <xdr:col>50</xdr:col>
      <xdr:colOff>165100</xdr:colOff>
      <xdr:row>58</xdr:row>
      <xdr:rowOff>126590</xdr:rowOff>
    </xdr:to>
    <xdr:sp macro="" textlink="">
      <xdr:nvSpPr>
        <xdr:cNvPr id="366" name="楕円 365"/>
        <xdr:cNvSpPr/>
      </xdr:nvSpPr>
      <xdr:spPr>
        <a:xfrm>
          <a:off x="9588500" y="99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117717</xdr:rowOff>
    </xdr:from>
    <xdr:ext cx="534377" cy="259045"/>
    <xdr:sp macro="" textlink="">
      <xdr:nvSpPr>
        <xdr:cNvPr id="367" name="テキスト ボックス 366"/>
        <xdr:cNvSpPr txBox="1"/>
      </xdr:nvSpPr>
      <xdr:spPr>
        <a:xfrm>
          <a:off x="9372111" y="100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58333</xdr:rowOff>
    </xdr:from>
    <xdr:to>
      <xdr:col>46</xdr:col>
      <xdr:colOff>38100</xdr:colOff>
      <xdr:row>58</xdr:row>
      <xdr:rowOff>159933</xdr:rowOff>
    </xdr:to>
    <xdr:sp macro="" textlink="">
      <xdr:nvSpPr>
        <xdr:cNvPr id="368" name="楕円 367"/>
        <xdr:cNvSpPr/>
      </xdr:nvSpPr>
      <xdr:spPr>
        <a:xfrm>
          <a:off x="8699500" y="100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151060</xdr:rowOff>
    </xdr:from>
    <xdr:ext cx="534377" cy="259045"/>
    <xdr:sp macro="" textlink="">
      <xdr:nvSpPr>
        <xdr:cNvPr id="369" name="テキスト ボックス 368"/>
        <xdr:cNvSpPr txBox="1"/>
      </xdr:nvSpPr>
      <xdr:spPr>
        <a:xfrm>
          <a:off x="8483111" y="100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57146</xdr:rowOff>
    </xdr:from>
    <xdr:to>
      <xdr:col>41</xdr:col>
      <xdr:colOff>101600</xdr:colOff>
      <xdr:row>58</xdr:row>
      <xdr:rowOff>158746</xdr:rowOff>
    </xdr:to>
    <xdr:sp macro="" textlink="">
      <xdr:nvSpPr>
        <xdr:cNvPr id="370" name="楕円 369"/>
        <xdr:cNvSpPr/>
      </xdr:nvSpPr>
      <xdr:spPr>
        <a:xfrm>
          <a:off x="7810500" y="100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149873</xdr:rowOff>
    </xdr:from>
    <xdr:ext cx="534377" cy="259045"/>
    <xdr:sp macro="" textlink="">
      <xdr:nvSpPr>
        <xdr:cNvPr id="371" name="テキスト ボックス 370"/>
        <xdr:cNvSpPr txBox="1"/>
      </xdr:nvSpPr>
      <xdr:spPr>
        <a:xfrm>
          <a:off x="7594111" y="100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41144</xdr:rowOff>
    </xdr:from>
    <xdr:to>
      <xdr:col>36</xdr:col>
      <xdr:colOff>165100</xdr:colOff>
      <xdr:row>58</xdr:row>
      <xdr:rowOff>142744</xdr:rowOff>
    </xdr:to>
    <xdr:sp macro="" textlink="">
      <xdr:nvSpPr>
        <xdr:cNvPr id="372" name="楕円 371"/>
        <xdr:cNvSpPr/>
      </xdr:nvSpPr>
      <xdr:spPr>
        <a:xfrm>
          <a:off x="6921500" y="99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133871</xdr:rowOff>
    </xdr:from>
    <xdr:ext cx="534377" cy="259045"/>
    <xdr:sp macro="" textlink="">
      <xdr:nvSpPr>
        <xdr:cNvPr id="373" name="テキスト ボックス 372"/>
        <xdr:cNvSpPr txBox="1"/>
      </xdr:nvSpPr>
      <xdr:spPr>
        <a:xfrm>
          <a:off x="6705111" y="10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164683</xdr:rowOff>
    </xdr:from>
    <xdr:to>
      <xdr:col>55</xdr:col>
      <xdr:colOff>0</xdr:colOff>
      <xdr:row>78</xdr:row>
      <xdr:rowOff>97529</xdr:rowOff>
    </xdr:to>
    <xdr:cxnSp macro="">
      <xdr:nvCxnSpPr>
        <xdr:cNvPr id="404" name="直線コネクタ 403"/>
        <xdr:cNvCxnSpPr/>
      </xdr:nvCxnSpPr>
      <xdr:spPr>
        <a:xfrm flipV="1">
          <a:off x="9639300" y="13194883"/>
          <a:ext cx="838200" cy="27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64785</xdr:rowOff>
    </xdr:from>
    <xdr:to>
      <xdr:col>50</xdr:col>
      <xdr:colOff>114300</xdr:colOff>
      <xdr:row>78</xdr:row>
      <xdr:rowOff>97529</xdr:rowOff>
    </xdr:to>
    <xdr:cxnSp macro="">
      <xdr:nvCxnSpPr>
        <xdr:cNvPr id="407" name="直線コネクタ 406"/>
        <xdr:cNvCxnSpPr/>
      </xdr:nvCxnSpPr>
      <xdr:spPr>
        <a:xfrm>
          <a:off x="8750300" y="13437885"/>
          <a:ext cx="8890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32748</xdr:rowOff>
    </xdr:from>
    <xdr:to>
      <xdr:col>45</xdr:col>
      <xdr:colOff>177800</xdr:colOff>
      <xdr:row>78</xdr:row>
      <xdr:rowOff>64785</xdr:rowOff>
    </xdr:to>
    <xdr:cxnSp macro="">
      <xdr:nvCxnSpPr>
        <xdr:cNvPr id="410" name="直線コネクタ 409"/>
        <xdr:cNvCxnSpPr/>
      </xdr:nvCxnSpPr>
      <xdr:spPr>
        <a:xfrm>
          <a:off x="7861300" y="13405848"/>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32748</xdr:rowOff>
    </xdr:from>
    <xdr:to>
      <xdr:col>41</xdr:col>
      <xdr:colOff>50800</xdr:colOff>
      <xdr:row>78</xdr:row>
      <xdr:rowOff>41315</xdr:rowOff>
    </xdr:to>
    <xdr:cxnSp macro="">
      <xdr:nvCxnSpPr>
        <xdr:cNvPr id="413" name="直線コネクタ 412"/>
        <xdr:cNvCxnSpPr/>
      </xdr:nvCxnSpPr>
      <xdr:spPr>
        <a:xfrm flipV="1">
          <a:off x="6972300" y="13405848"/>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113883</xdr:rowOff>
    </xdr:from>
    <xdr:to>
      <xdr:col>55</xdr:col>
      <xdr:colOff>50800</xdr:colOff>
      <xdr:row>77</xdr:row>
      <xdr:rowOff>44033</xdr:rowOff>
    </xdr:to>
    <xdr:sp macro="" textlink="">
      <xdr:nvSpPr>
        <xdr:cNvPr id="423" name="楕円 422"/>
        <xdr:cNvSpPr/>
      </xdr:nvSpPr>
      <xdr:spPr>
        <a:xfrm>
          <a:off x="10426700" y="131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136760</xdr:rowOff>
    </xdr:from>
    <xdr:ext cx="534377" cy="259045"/>
    <xdr:sp macro="" textlink="">
      <xdr:nvSpPr>
        <xdr:cNvPr id="424" name="商工費該当値テキスト"/>
        <xdr:cNvSpPr txBox="1"/>
      </xdr:nvSpPr>
      <xdr:spPr>
        <a:xfrm>
          <a:off x="10528300" y="129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46729</xdr:rowOff>
    </xdr:from>
    <xdr:to>
      <xdr:col>50</xdr:col>
      <xdr:colOff>165100</xdr:colOff>
      <xdr:row>78</xdr:row>
      <xdr:rowOff>148329</xdr:rowOff>
    </xdr:to>
    <xdr:sp macro="" textlink="">
      <xdr:nvSpPr>
        <xdr:cNvPr id="425" name="楕円 424"/>
        <xdr:cNvSpPr/>
      </xdr:nvSpPr>
      <xdr:spPr>
        <a:xfrm>
          <a:off x="9588500" y="134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139456</xdr:rowOff>
    </xdr:from>
    <xdr:ext cx="534377" cy="259045"/>
    <xdr:sp macro="" textlink="">
      <xdr:nvSpPr>
        <xdr:cNvPr id="426" name="テキスト ボックス 425"/>
        <xdr:cNvSpPr txBox="1"/>
      </xdr:nvSpPr>
      <xdr:spPr>
        <a:xfrm>
          <a:off x="9372111" y="135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13985</xdr:rowOff>
    </xdr:from>
    <xdr:to>
      <xdr:col>46</xdr:col>
      <xdr:colOff>38100</xdr:colOff>
      <xdr:row>78</xdr:row>
      <xdr:rowOff>115585</xdr:rowOff>
    </xdr:to>
    <xdr:sp macro="" textlink="">
      <xdr:nvSpPr>
        <xdr:cNvPr id="427" name="楕円 426"/>
        <xdr:cNvSpPr/>
      </xdr:nvSpPr>
      <xdr:spPr>
        <a:xfrm>
          <a:off x="8699500" y="133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132112</xdr:rowOff>
    </xdr:from>
    <xdr:ext cx="534377" cy="259045"/>
    <xdr:sp macro="" textlink="">
      <xdr:nvSpPr>
        <xdr:cNvPr id="428" name="テキスト ボックス 427"/>
        <xdr:cNvSpPr txBox="1"/>
      </xdr:nvSpPr>
      <xdr:spPr>
        <a:xfrm>
          <a:off x="8483111" y="131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153398</xdr:rowOff>
    </xdr:from>
    <xdr:to>
      <xdr:col>41</xdr:col>
      <xdr:colOff>101600</xdr:colOff>
      <xdr:row>78</xdr:row>
      <xdr:rowOff>83548</xdr:rowOff>
    </xdr:to>
    <xdr:sp macro="" textlink="">
      <xdr:nvSpPr>
        <xdr:cNvPr id="429" name="楕円 428"/>
        <xdr:cNvSpPr/>
      </xdr:nvSpPr>
      <xdr:spPr>
        <a:xfrm>
          <a:off x="7810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100075</xdr:rowOff>
    </xdr:from>
    <xdr:ext cx="534377" cy="259045"/>
    <xdr:sp macro="" textlink="">
      <xdr:nvSpPr>
        <xdr:cNvPr id="430" name="テキスト ボックス 429"/>
        <xdr:cNvSpPr txBox="1"/>
      </xdr:nvSpPr>
      <xdr:spPr>
        <a:xfrm>
          <a:off x="7594111" y="1313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161965</xdr:rowOff>
    </xdr:from>
    <xdr:to>
      <xdr:col>36</xdr:col>
      <xdr:colOff>165100</xdr:colOff>
      <xdr:row>78</xdr:row>
      <xdr:rowOff>92115</xdr:rowOff>
    </xdr:to>
    <xdr:sp macro="" textlink="">
      <xdr:nvSpPr>
        <xdr:cNvPr id="431" name="楕円 430"/>
        <xdr:cNvSpPr/>
      </xdr:nvSpPr>
      <xdr:spPr>
        <a:xfrm>
          <a:off x="6921500" y="133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108642</xdr:rowOff>
    </xdr:from>
    <xdr:ext cx="534377" cy="259045"/>
    <xdr:sp macro="" textlink="">
      <xdr:nvSpPr>
        <xdr:cNvPr id="432" name="テキスト ボックス 431"/>
        <xdr:cNvSpPr txBox="1"/>
      </xdr:nvSpPr>
      <xdr:spPr>
        <a:xfrm>
          <a:off x="6705111" y="131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10857</xdr:rowOff>
    </xdr:from>
    <xdr:to>
      <xdr:col>55</xdr:col>
      <xdr:colOff>0</xdr:colOff>
      <xdr:row>98</xdr:row>
      <xdr:rowOff>59679</xdr:rowOff>
    </xdr:to>
    <xdr:cxnSp macro="">
      <xdr:nvCxnSpPr>
        <xdr:cNvPr id="461" name="直線コネクタ 460"/>
        <xdr:cNvCxnSpPr/>
      </xdr:nvCxnSpPr>
      <xdr:spPr>
        <a:xfrm flipV="1">
          <a:off x="9639300" y="16812957"/>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59679</xdr:rowOff>
    </xdr:from>
    <xdr:to>
      <xdr:col>50</xdr:col>
      <xdr:colOff>114300</xdr:colOff>
      <xdr:row>98</xdr:row>
      <xdr:rowOff>65584</xdr:rowOff>
    </xdr:to>
    <xdr:cxnSp macro="">
      <xdr:nvCxnSpPr>
        <xdr:cNvPr id="464" name="直線コネクタ 463"/>
        <xdr:cNvCxnSpPr/>
      </xdr:nvCxnSpPr>
      <xdr:spPr>
        <a:xfrm flipV="1">
          <a:off x="8750300" y="1686177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65584</xdr:rowOff>
    </xdr:from>
    <xdr:to>
      <xdr:col>45</xdr:col>
      <xdr:colOff>177800</xdr:colOff>
      <xdr:row>98</xdr:row>
      <xdr:rowOff>76953</xdr:rowOff>
    </xdr:to>
    <xdr:cxnSp macro="">
      <xdr:nvCxnSpPr>
        <xdr:cNvPr id="467" name="直線コネクタ 466"/>
        <xdr:cNvCxnSpPr/>
      </xdr:nvCxnSpPr>
      <xdr:spPr>
        <a:xfrm flipV="1">
          <a:off x="7861300" y="16867684"/>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76953</xdr:rowOff>
    </xdr:from>
    <xdr:to>
      <xdr:col>41</xdr:col>
      <xdr:colOff>50800</xdr:colOff>
      <xdr:row>98</xdr:row>
      <xdr:rowOff>82142</xdr:rowOff>
    </xdr:to>
    <xdr:cxnSp macro="">
      <xdr:nvCxnSpPr>
        <xdr:cNvPr id="470" name="直線コネクタ 469"/>
        <xdr:cNvCxnSpPr/>
      </xdr:nvCxnSpPr>
      <xdr:spPr>
        <a:xfrm flipV="1">
          <a:off x="6972300" y="16879053"/>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131507</xdr:rowOff>
    </xdr:from>
    <xdr:to>
      <xdr:col>55</xdr:col>
      <xdr:colOff>50800</xdr:colOff>
      <xdr:row>98</xdr:row>
      <xdr:rowOff>61657</xdr:rowOff>
    </xdr:to>
    <xdr:sp macro="" textlink="">
      <xdr:nvSpPr>
        <xdr:cNvPr id="480" name="楕円 479"/>
        <xdr:cNvSpPr/>
      </xdr:nvSpPr>
      <xdr:spPr>
        <a:xfrm>
          <a:off x="10426700" y="167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57680</xdr:rowOff>
    </xdr:from>
    <xdr:ext cx="534377" cy="259045"/>
    <xdr:sp macro="" textlink="">
      <xdr:nvSpPr>
        <xdr:cNvPr id="481" name="土木費該当値テキスト"/>
        <xdr:cNvSpPr txBox="1"/>
      </xdr:nvSpPr>
      <xdr:spPr>
        <a:xfrm>
          <a:off x="10528300" y="166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8879</xdr:rowOff>
    </xdr:from>
    <xdr:to>
      <xdr:col>50</xdr:col>
      <xdr:colOff>165100</xdr:colOff>
      <xdr:row>98</xdr:row>
      <xdr:rowOff>110479</xdr:rowOff>
    </xdr:to>
    <xdr:sp macro="" textlink="">
      <xdr:nvSpPr>
        <xdr:cNvPr id="482" name="楕円 481"/>
        <xdr:cNvSpPr/>
      </xdr:nvSpPr>
      <xdr:spPr>
        <a:xfrm>
          <a:off x="9588500" y="168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101606</xdr:rowOff>
    </xdr:from>
    <xdr:ext cx="534377" cy="259045"/>
    <xdr:sp macro="" textlink="">
      <xdr:nvSpPr>
        <xdr:cNvPr id="483" name="テキスト ボックス 482"/>
        <xdr:cNvSpPr txBox="1"/>
      </xdr:nvSpPr>
      <xdr:spPr>
        <a:xfrm>
          <a:off x="9372111" y="16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14784</xdr:rowOff>
    </xdr:from>
    <xdr:to>
      <xdr:col>46</xdr:col>
      <xdr:colOff>38100</xdr:colOff>
      <xdr:row>98</xdr:row>
      <xdr:rowOff>116384</xdr:rowOff>
    </xdr:to>
    <xdr:sp macro="" textlink="">
      <xdr:nvSpPr>
        <xdr:cNvPr id="484" name="楕円 483"/>
        <xdr:cNvSpPr/>
      </xdr:nvSpPr>
      <xdr:spPr>
        <a:xfrm>
          <a:off x="8699500" y="168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107511</xdr:rowOff>
    </xdr:from>
    <xdr:ext cx="534377" cy="259045"/>
    <xdr:sp macro="" textlink="">
      <xdr:nvSpPr>
        <xdr:cNvPr id="485" name="テキスト ボックス 484"/>
        <xdr:cNvSpPr txBox="1"/>
      </xdr:nvSpPr>
      <xdr:spPr>
        <a:xfrm>
          <a:off x="8483111" y="16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26153</xdr:rowOff>
    </xdr:from>
    <xdr:to>
      <xdr:col>41</xdr:col>
      <xdr:colOff>101600</xdr:colOff>
      <xdr:row>98</xdr:row>
      <xdr:rowOff>127753</xdr:rowOff>
    </xdr:to>
    <xdr:sp macro="" textlink="">
      <xdr:nvSpPr>
        <xdr:cNvPr id="486" name="楕円 485"/>
        <xdr:cNvSpPr/>
      </xdr:nvSpPr>
      <xdr:spPr>
        <a:xfrm>
          <a:off x="7810500" y="168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118880</xdr:rowOff>
    </xdr:from>
    <xdr:ext cx="534377" cy="259045"/>
    <xdr:sp macro="" textlink="">
      <xdr:nvSpPr>
        <xdr:cNvPr id="487" name="テキスト ボックス 486"/>
        <xdr:cNvSpPr txBox="1"/>
      </xdr:nvSpPr>
      <xdr:spPr>
        <a:xfrm>
          <a:off x="7594111" y="169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31342</xdr:rowOff>
    </xdr:from>
    <xdr:to>
      <xdr:col>36</xdr:col>
      <xdr:colOff>165100</xdr:colOff>
      <xdr:row>98</xdr:row>
      <xdr:rowOff>132942</xdr:rowOff>
    </xdr:to>
    <xdr:sp macro="" textlink="">
      <xdr:nvSpPr>
        <xdr:cNvPr id="488" name="楕円 487"/>
        <xdr:cNvSpPr/>
      </xdr:nvSpPr>
      <xdr:spPr>
        <a:xfrm>
          <a:off x="6921500" y="168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124069</xdr:rowOff>
    </xdr:from>
    <xdr:ext cx="534377" cy="259045"/>
    <xdr:sp macro="" textlink="">
      <xdr:nvSpPr>
        <xdr:cNvPr id="489" name="テキスト ボックス 488"/>
        <xdr:cNvSpPr txBox="1"/>
      </xdr:nvSpPr>
      <xdr:spPr>
        <a:xfrm>
          <a:off x="6705111" y="169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44700</xdr:rowOff>
    </xdr:from>
    <xdr:to>
      <xdr:col>85</xdr:col>
      <xdr:colOff>126364</xdr:colOff>
      <xdr:row>37</xdr:row>
      <xdr:rowOff>166267</xdr:rowOff>
    </xdr:to>
    <xdr:cxnSp macro="">
      <xdr:nvCxnSpPr>
        <xdr:cNvPr id="515" name="直線コネクタ 514"/>
        <xdr:cNvCxnSpPr/>
      </xdr:nvCxnSpPr>
      <xdr:spPr>
        <a:xfrm flipV="1">
          <a:off x="16317595" y="5359650"/>
          <a:ext cx="1269" cy="11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170094</xdr:rowOff>
    </xdr:from>
    <xdr:ext cx="534377" cy="259045"/>
    <xdr:sp macro="" textlink="">
      <xdr:nvSpPr>
        <xdr:cNvPr id="516" name="消防費最小値テキスト"/>
        <xdr:cNvSpPr txBox="1"/>
      </xdr:nvSpPr>
      <xdr:spPr>
        <a:xfrm>
          <a:off x="16370300" y="65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166267</xdr:rowOff>
    </xdr:from>
    <xdr:to>
      <xdr:col>86</xdr:col>
      <xdr:colOff>25400</xdr:colOff>
      <xdr:row>37</xdr:row>
      <xdr:rowOff>166267</xdr:rowOff>
    </xdr:to>
    <xdr:cxnSp macro="">
      <xdr:nvCxnSpPr>
        <xdr:cNvPr id="517" name="直線コネクタ 516"/>
        <xdr:cNvCxnSpPr/>
      </xdr:nvCxnSpPr>
      <xdr:spPr>
        <a:xfrm>
          <a:off x="16230600" y="650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162827</xdr:rowOff>
    </xdr:from>
    <xdr:ext cx="534377" cy="259045"/>
    <xdr:sp macro="" textlink="">
      <xdr:nvSpPr>
        <xdr:cNvPr id="518" name="消防費最大値テキスト"/>
        <xdr:cNvSpPr txBox="1"/>
      </xdr:nvSpPr>
      <xdr:spPr>
        <a:xfrm>
          <a:off x="16370300" y="51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44700</xdr:rowOff>
    </xdr:from>
    <xdr:to>
      <xdr:col>86</xdr:col>
      <xdr:colOff>25400</xdr:colOff>
      <xdr:row>31</xdr:row>
      <xdr:rowOff>44700</xdr:rowOff>
    </xdr:to>
    <xdr:cxnSp macro="">
      <xdr:nvCxnSpPr>
        <xdr:cNvPr id="519" name="直線コネクタ 518"/>
        <xdr:cNvCxnSpPr/>
      </xdr:nvCxnSpPr>
      <xdr:spPr>
        <a:xfrm>
          <a:off x="16230600" y="535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169892</xdr:rowOff>
    </xdr:from>
    <xdr:to>
      <xdr:col>85</xdr:col>
      <xdr:colOff>127000</xdr:colOff>
      <xdr:row>37</xdr:row>
      <xdr:rowOff>158070</xdr:rowOff>
    </xdr:to>
    <xdr:cxnSp macro="">
      <xdr:nvCxnSpPr>
        <xdr:cNvPr id="520" name="直線コネクタ 519"/>
        <xdr:cNvCxnSpPr/>
      </xdr:nvCxnSpPr>
      <xdr:spPr>
        <a:xfrm flipV="1">
          <a:off x="15481300" y="6170642"/>
          <a:ext cx="838200" cy="3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39716</xdr:rowOff>
    </xdr:from>
    <xdr:ext cx="534377" cy="259045"/>
    <xdr:sp macro="" textlink="">
      <xdr:nvSpPr>
        <xdr:cNvPr id="521" name="消防費平均値テキスト"/>
        <xdr:cNvSpPr txBox="1"/>
      </xdr:nvSpPr>
      <xdr:spPr>
        <a:xfrm>
          <a:off x="16370300" y="621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61289</xdr:rowOff>
    </xdr:from>
    <xdr:to>
      <xdr:col>85</xdr:col>
      <xdr:colOff>177800</xdr:colOff>
      <xdr:row>36</xdr:row>
      <xdr:rowOff>162889</xdr:rowOff>
    </xdr:to>
    <xdr:sp macro="" textlink="">
      <xdr:nvSpPr>
        <xdr:cNvPr id="522" name="フローチャート: 判断 521"/>
        <xdr:cNvSpPr/>
      </xdr:nvSpPr>
      <xdr:spPr>
        <a:xfrm>
          <a:off x="162687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158070</xdr:rowOff>
    </xdr:from>
    <xdr:to>
      <xdr:col>81</xdr:col>
      <xdr:colOff>50800</xdr:colOff>
      <xdr:row>38</xdr:row>
      <xdr:rowOff>3487</xdr:rowOff>
    </xdr:to>
    <xdr:cxnSp macro="">
      <xdr:nvCxnSpPr>
        <xdr:cNvPr id="523" name="直線コネクタ 522"/>
        <xdr:cNvCxnSpPr/>
      </xdr:nvCxnSpPr>
      <xdr:spPr>
        <a:xfrm flipV="1">
          <a:off x="14592300" y="650172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81242</xdr:rowOff>
    </xdr:from>
    <xdr:to>
      <xdr:col>81</xdr:col>
      <xdr:colOff>101600</xdr:colOff>
      <xdr:row>37</xdr:row>
      <xdr:rowOff>11392</xdr:rowOff>
    </xdr:to>
    <xdr:sp macro="" textlink="">
      <xdr:nvSpPr>
        <xdr:cNvPr id="524" name="フローチャート: 判断 523"/>
        <xdr:cNvSpPr/>
      </xdr:nvSpPr>
      <xdr:spPr>
        <a:xfrm>
          <a:off x="15430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27919</xdr:rowOff>
    </xdr:from>
    <xdr:ext cx="534377" cy="259045"/>
    <xdr:sp macro="" textlink="">
      <xdr:nvSpPr>
        <xdr:cNvPr id="525" name="テキスト ボックス 524"/>
        <xdr:cNvSpPr txBox="1"/>
      </xdr:nvSpPr>
      <xdr:spPr>
        <a:xfrm>
          <a:off x="15214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3487</xdr:rowOff>
    </xdr:from>
    <xdr:to>
      <xdr:col>76</xdr:col>
      <xdr:colOff>114300</xdr:colOff>
      <xdr:row>38</xdr:row>
      <xdr:rowOff>33254</xdr:rowOff>
    </xdr:to>
    <xdr:cxnSp macro="">
      <xdr:nvCxnSpPr>
        <xdr:cNvPr id="526" name="直線コネクタ 525"/>
        <xdr:cNvCxnSpPr/>
      </xdr:nvCxnSpPr>
      <xdr:spPr>
        <a:xfrm flipV="1">
          <a:off x="13703300" y="6518587"/>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154427</xdr:rowOff>
    </xdr:from>
    <xdr:to>
      <xdr:col>76</xdr:col>
      <xdr:colOff>165100</xdr:colOff>
      <xdr:row>37</xdr:row>
      <xdr:rowOff>84577</xdr:rowOff>
    </xdr:to>
    <xdr:sp macro="" textlink="">
      <xdr:nvSpPr>
        <xdr:cNvPr id="527" name="フローチャート: 判断 526"/>
        <xdr:cNvSpPr/>
      </xdr:nvSpPr>
      <xdr:spPr>
        <a:xfrm>
          <a:off x="14541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101104</xdr:rowOff>
    </xdr:from>
    <xdr:ext cx="534377" cy="259045"/>
    <xdr:sp macro="" textlink="">
      <xdr:nvSpPr>
        <xdr:cNvPr id="528" name="テキスト ボックス 527"/>
        <xdr:cNvSpPr txBox="1"/>
      </xdr:nvSpPr>
      <xdr:spPr>
        <a:xfrm>
          <a:off x="14325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18085</xdr:rowOff>
    </xdr:from>
    <xdr:to>
      <xdr:col>71</xdr:col>
      <xdr:colOff>177800</xdr:colOff>
      <xdr:row>38</xdr:row>
      <xdr:rowOff>33254</xdr:rowOff>
    </xdr:to>
    <xdr:cxnSp macro="">
      <xdr:nvCxnSpPr>
        <xdr:cNvPr id="529" name="直線コネクタ 528"/>
        <xdr:cNvCxnSpPr/>
      </xdr:nvCxnSpPr>
      <xdr:spPr>
        <a:xfrm>
          <a:off x="12814300" y="6533185"/>
          <a:ext cx="8890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129672</xdr:rowOff>
    </xdr:from>
    <xdr:to>
      <xdr:col>72</xdr:col>
      <xdr:colOff>38100</xdr:colOff>
      <xdr:row>37</xdr:row>
      <xdr:rowOff>59822</xdr:rowOff>
    </xdr:to>
    <xdr:sp macro="" textlink="">
      <xdr:nvSpPr>
        <xdr:cNvPr id="530" name="フローチャート: 判断 529"/>
        <xdr:cNvSpPr/>
      </xdr:nvSpPr>
      <xdr:spPr>
        <a:xfrm>
          <a:off x="13652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76349</xdr:rowOff>
    </xdr:from>
    <xdr:ext cx="534377" cy="259045"/>
    <xdr:sp macro="" textlink="">
      <xdr:nvSpPr>
        <xdr:cNvPr id="531" name="テキスト ボックス 530"/>
        <xdr:cNvSpPr txBox="1"/>
      </xdr:nvSpPr>
      <xdr:spPr>
        <a:xfrm>
          <a:off x="13436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144874</xdr:rowOff>
    </xdr:from>
    <xdr:to>
      <xdr:col>67</xdr:col>
      <xdr:colOff>101600</xdr:colOff>
      <xdr:row>37</xdr:row>
      <xdr:rowOff>75024</xdr:rowOff>
    </xdr:to>
    <xdr:sp macro="" textlink="">
      <xdr:nvSpPr>
        <xdr:cNvPr id="532" name="フローチャート: 判断 531"/>
        <xdr:cNvSpPr/>
      </xdr:nvSpPr>
      <xdr:spPr>
        <a:xfrm>
          <a:off x="12763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91551</xdr:rowOff>
    </xdr:from>
    <xdr:ext cx="534377" cy="259045"/>
    <xdr:sp macro="" textlink="">
      <xdr:nvSpPr>
        <xdr:cNvPr id="533" name="テキスト ボックス 532"/>
        <xdr:cNvSpPr txBox="1"/>
      </xdr:nvSpPr>
      <xdr:spPr>
        <a:xfrm>
          <a:off x="12547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119092</xdr:rowOff>
    </xdr:from>
    <xdr:to>
      <xdr:col>85</xdr:col>
      <xdr:colOff>177800</xdr:colOff>
      <xdr:row>36</xdr:row>
      <xdr:rowOff>49242</xdr:rowOff>
    </xdr:to>
    <xdr:sp macro="" textlink="">
      <xdr:nvSpPr>
        <xdr:cNvPr id="539" name="楕円 538"/>
        <xdr:cNvSpPr/>
      </xdr:nvSpPr>
      <xdr:spPr>
        <a:xfrm>
          <a:off x="16268700" y="61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141969</xdr:rowOff>
    </xdr:from>
    <xdr:ext cx="534377" cy="259045"/>
    <xdr:sp macro="" textlink="">
      <xdr:nvSpPr>
        <xdr:cNvPr id="540" name="消防費該当値テキスト"/>
        <xdr:cNvSpPr txBox="1"/>
      </xdr:nvSpPr>
      <xdr:spPr>
        <a:xfrm>
          <a:off x="16370300" y="59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107270</xdr:rowOff>
    </xdr:from>
    <xdr:to>
      <xdr:col>81</xdr:col>
      <xdr:colOff>101600</xdr:colOff>
      <xdr:row>38</xdr:row>
      <xdr:rowOff>37419</xdr:rowOff>
    </xdr:to>
    <xdr:sp macro="" textlink="">
      <xdr:nvSpPr>
        <xdr:cNvPr id="541" name="楕円 540"/>
        <xdr:cNvSpPr/>
      </xdr:nvSpPr>
      <xdr:spPr>
        <a:xfrm>
          <a:off x="15430500" y="64509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28546</xdr:rowOff>
    </xdr:from>
    <xdr:ext cx="534377" cy="259045"/>
    <xdr:sp macro="" textlink="">
      <xdr:nvSpPr>
        <xdr:cNvPr id="542" name="テキスト ボックス 541"/>
        <xdr:cNvSpPr txBox="1"/>
      </xdr:nvSpPr>
      <xdr:spPr>
        <a:xfrm>
          <a:off x="15214111" y="65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124137</xdr:rowOff>
    </xdr:from>
    <xdr:to>
      <xdr:col>76</xdr:col>
      <xdr:colOff>165100</xdr:colOff>
      <xdr:row>38</xdr:row>
      <xdr:rowOff>54287</xdr:rowOff>
    </xdr:to>
    <xdr:sp macro="" textlink="">
      <xdr:nvSpPr>
        <xdr:cNvPr id="543" name="楕円 542"/>
        <xdr:cNvSpPr/>
      </xdr:nvSpPr>
      <xdr:spPr>
        <a:xfrm>
          <a:off x="14541500" y="6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45414</xdr:rowOff>
    </xdr:from>
    <xdr:ext cx="534377" cy="259045"/>
    <xdr:sp macro="" textlink="">
      <xdr:nvSpPr>
        <xdr:cNvPr id="544" name="テキスト ボックス 543"/>
        <xdr:cNvSpPr txBox="1"/>
      </xdr:nvSpPr>
      <xdr:spPr>
        <a:xfrm>
          <a:off x="14325111" y="65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153904</xdr:rowOff>
    </xdr:from>
    <xdr:to>
      <xdr:col>72</xdr:col>
      <xdr:colOff>38100</xdr:colOff>
      <xdr:row>38</xdr:row>
      <xdr:rowOff>84054</xdr:rowOff>
    </xdr:to>
    <xdr:sp macro="" textlink="">
      <xdr:nvSpPr>
        <xdr:cNvPr id="545" name="楕円 544"/>
        <xdr:cNvSpPr/>
      </xdr:nvSpPr>
      <xdr:spPr>
        <a:xfrm>
          <a:off x="13652500" y="64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75181</xdr:rowOff>
    </xdr:from>
    <xdr:ext cx="534377" cy="259045"/>
    <xdr:sp macro="" textlink="">
      <xdr:nvSpPr>
        <xdr:cNvPr id="546" name="テキスト ボックス 545"/>
        <xdr:cNvSpPr txBox="1"/>
      </xdr:nvSpPr>
      <xdr:spPr>
        <a:xfrm>
          <a:off x="13436111" y="65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138735</xdr:rowOff>
    </xdr:from>
    <xdr:to>
      <xdr:col>67</xdr:col>
      <xdr:colOff>101600</xdr:colOff>
      <xdr:row>38</xdr:row>
      <xdr:rowOff>68885</xdr:rowOff>
    </xdr:to>
    <xdr:sp macro="" textlink="">
      <xdr:nvSpPr>
        <xdr:cNvPr id="547" name="楕円 546"/>
        <xdr:cNvSpPr/>
      </xdr:nvSpPr>
      <xdr:spPr>
        <a:xfrm>
          <a:off x="12763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60012</xdr:rowOff>
    </xdr:from>
    <xdr:ext cx="534377" cy="259045"/>
    <xdr:sp macro="" textlink="">
      <xdr:nvSpPr>
        <xdr:cNvPr id="548" name="テキスト ボックス 547"/>
        <xdr:cNvSpPr txBox="1"/>
      </xdr:nvSpPr>
      <xdr:spPr>
        <a:xfrm>
          <a:off x="12547111" y="65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4" name="直線コネクタ 573"/>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5"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6" name="直線コネクタ 575"/>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7"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8" name="直線コネクタ 577"/>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106370</xdr:rowOff>
    </xdr:from>
    <xdr:to>
      <xdr:col>85</xdr:col>
      <xdr:colOff>127000</xdr:colOff>
      <xdr:row>56</xdr:row>
      <xdr:rowOff>127813</xdr:rowOff>
    </xdr:to>
    <xdr:cxnSp macro="">
      <xdr:nvCxnSpPr>
        <xdr:cNvPr id="579" name="直線コネクタ 578"/>
        <xdr:cNvCxnSpPr/>
      </xdr:nvCxnSpPr>
      <xdr:spPr>
        <a:xfrm flipV="1">
          <a:off x="15481300" y="9707570"/>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80"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1" name="フローチャート: 判断 580"/>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127813</xdr:rowOff>
    </xdr:from>
    <xdr:to>
      <xdr:col>81</xdr:col>
      <xdr:colOff>50800</xdr:colOff>
      <xdr:row>57</xdr:row>
      <xdr:rowOff>144611</xdr:rowOff>
    </xdr:to>
    <xdr:cxnSp macro="">
      <xdr:nvCxnSpPr>
        <xdr:cNvPr id="582" name="直線コネクタ 581"/>
        <xdr:cNvCxnSpPr/>
      </xdr:nvCxnSpPr>
      <xdr:spPr>
        <a:xfrm flipV="1">
          <a:off x="14592300" y="9729013"/>
          <a:ext cx="889000" cy="18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3" name="フローチャート: 判断 582"/>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4" name="テキスト ボックス 583"/>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141405</xdr:rowOff>
    </xdr:from>
    <xdr:to>
      <xdr:col>76</xdr:col>
      <xdr:colOff>114300</xdr:colOff>
      <xdr:row>57</xdr:row>
      <xdr:rowOff>144611</xdr:rowOff>
    </xdr:to>
    <xdr:cxnSp macro="">
      <xdr:nvCxnSpPr>
        <xdr:cNvPr id="585" name="直線コネクタ 584"/>
        <xdr:cNvCxnSpPr/>
      </xdr:nvCxnSpPr>
      <xdr:spPr>
        <a:xfrm>
          <a:off x="13703300" y="9914055"/>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6" name="フローチャート: 判断 585"/>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7" name="テキスト ボックス 586"/>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141405</xdr:rowOff>
    </xdr:from>
    <xdr:to>
      <xdr:col>71</xdr:col>
      <xdr:colOff>177800</xdr:colOff>
      <xdr:row>58</xdr:row>
      <xdr:rowOff>10770</xdr:rowOff>
    </xdr:to>
    <xdr:cxnSp macro="">
      <xdr:nvCxnSpPr>
        <xdr:cNvPr id="588" name="直線コネクタ 587"/>
        <xdr:cNvCxnSpPr/>
      </xdr:nvCxnSpPr>
      <xdr:spPr>
        <a:xfrm flipV="1">
          <a:off x="12814300" y="9914055"/>
          <a:ext cx="889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9" name="フローチャート: 判断 588"/>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90" name="テキスト ボックス 589"/>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1" name="フローチャート: 判断 590"/>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2" name="テキスト ボックス 591"/>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55570</xdr:rowOff>
    </xdr:from>
    <xdr:to>
      <xdr:col>85</xdr:col>
      <xdr:colOff>177800</xdr:colOff>
      <xdr:row>56</xdr:row>
      <xdr:rowOff>157170</xdr:rowOff>
    </xdr:to>
    <xdr:sp macro="" textlink="">
      <xdr:nvSpPr>
        <xdr:cNvPr id="598" name="楕円 597"/>
        <xdr:cNvSpPr/>
      </xdr:nvSpPr>
      <xdr:spPr>
        <a:xfrm>
          <a:off x="16268700" y="96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78447</xdr:rowOff>
    </xdr:from>
    <xdr:ext cx="534377" cy="259045"/>
    <xdr:sp macro="" textlink="">
      <xdr:nvSpPr>
        <xdr:cNvPr id="599" name="教育費該当値テキスト"/>
        <xdr:cNvSpPr txBox="1"/>
      </xdr:nvSpPr>
      <xdr:spPr>
        <a:xfrm>
          <a:off x="16370300" y="95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77013</xdr:rowOff>
    </xdr:from>
    <xdr:to>
      <xdr:col>81</xdr:col>
      <xdr:colOff>101600</xdr:colOff>
      <xdr:row>57</xdr:row>
      <xdr:rowOff>7163</xdr:rowOff>
    </xdr:to>
    <xdr:sp macro="" textlink="">
      <xdr:nvSpPr>
        <xdr:cNvPr id="600" name="楕円 599"/>
        <xdr:cNvSpPr/>
      </xdr:nvSpPr>
      <xdr:spPr>
        <a:xfrm>
          <a:off x="15430500" y="96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23690</xdr:rowOff>
    </xdr:from>
    <xdr:ext cx="534377" cy="259045"/>
    <xdr:sp macro="" textlink="">
      <xdr:nvSpPr>
        <xdr:cNvPr id="601" name="テキスト ボックス 600"/>
        <xdr:cNvSpPr txBox="1"/>
      </xdr:nvSpPr>
      <xdr:spPr>
        <a:xfrm>
          <a:off x="15214111" y="9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93811</xdr:rowOff>
    </xdr:from>
    <xdr:to>
      <xdr:col>76</xdr:col>
      <xdr:colOff>165100</xdr:colOff>
      <xdr:row>58</xdr:row>
      <xdr:rowOff>23961</xdr:rowOff>
    </xdr:to>
    <xdr:sp macro="" textlink="">
      <xdr:nvSpPr>
        <xdr:cNvPr id="602" name="楕円 601"/>
        <xdr:cNvSpPr/>
      </xdr:nvSpPr>
      <xdr:spPr>
        <a:xfrm>
          <a:off x="14541500" y="98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15088</xdr:rowOff>
    </xdr:from>
    <xdr:ext cx="534377" cy="259045"/>
    <xdr:sp macro="" textlink="">
      <xdr:nvSpPr>
        <xdr:cNvPr id="603" name="テキスト ボックス 602"/>
        <xdr:cNvSpPr txBox="1"/>
      </xdr:nvSpPr>
      <xdr:spPr>
        <a:xfrm>
          <a:off x="14325111" y="99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90605</xdr:rowOff>
    </xdr:from>
    <xdr:to>
      <xdr:col>72</xdr:col>
      <xdr:colOff>38100</xdr:colOff>
      <xdr:row>58</xdr:row>
      <xdr:rowOff>20755</xdr:rowOff>
    </xdr:to>
    <xdr:sp macro="" textlink="">
      <xdr:nvSpPr>
        <xdr:cNvPr id="604" name="楕円 603"/>
        <xdr:cNvSpPr/>
      </xdr:nvSpPr>
      <xdr:spPr>
        <a:xfrm>
          <a:off x="13652500" y="98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11882</xdr:rowOff>
    </xdr:from>
    <xdr:ext cx="534377" cy="259045"/>
    <xdr:sp macro="" textlink="">
      <xdr:nvSpPr>
        <xdr:cNvPr id="605" name="テキスト ボックス 604"/>
        <xdr:cNvSpPr txBox="1"/>
      </xdr:nvSpPr>
      <xdr:spPr>
        <a:xfrm>
          <a:off x="13436111" y="99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131420</xdr:rowOff>
    </xdr:from>
    <xdr:to>
      <xdr:col>67</xdr:col>
      <xdr:colOff>101600</xdr:colOff>
      <xdr:row>58</xdr:row>
      <xdr:rowOff>61570</xdr:rowOff>
    </xdr:to>
    <xdr:sp macro="" textlink="">
      <xdr:nvSpPr>
        <xdr:cNvPr id="606" name="楕円 605"/>
        <xdr:cNvSpPr/>
      </xdr:nvSpPr>
      <xdr:spPr>
        <a:xfrm>
          <a:off x="12763500" y="9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52697</xdr:rowOff>
    </xdr:from>
    <xdr:ext cx="534377" cy="259045"/>
    <xdr:sp macro="" textlink="">
      <xdr:nvSpPr>
        <xdr:cNvPr id="607" name="テキスト ボックス 606"/>
        <xdr:cNvSpPr txBox="1"/>
      </xdr:nvSpPr>
      <xdr:spPr>
        <a:xfrm>
          <a:off x="12547111" y="99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9" name="直線コネクタ 628"/>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2"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3" name="直線コネクタ 632"/>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131859</xdr:rowOff>
    </xdr:from>
    <xdr:to>
      <xdr:col>85</xdr:col>
      <xdr:colOff>127000</xdr:colOff>
      <xdr:row>78</xdr:row>
      <xdr:rowOff>133798</xdr:rowOff>
    </xdr:to>
    <xdr:cxnSp macro="">
      <xdr:nvCxnSpPr>
        <xdr:cNvPr id="634" name="直線コネクタ 633"/>
        <xdr:cNvCxnSpPr/>
      </xdr:nvCxnSpPr>
      <xdr:spPr>
        <a:xfrm>
          <a:off x="15481300" y="13504959"/>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5"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6" name="フローチャート: 判断 635"/>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119349</xdr:rowOff>
    </xdr:from>
    <xdr:to>
      <xdr:col>81</xdr:col>
      <xdr:colOff>50800</xdr:colOff>
      <xdr:row>78</xdr:row>
      <xdr:rowOff>131859</xdr:rowOff>
    </xdr:to>
    <xdr:cxnSp macro="">
      <xdr:nvCxnSpPr>
        <xdr:cNvPr id="637" name="直線コネクタ 636"/>
        <xdr:cNvCxnSpPr/>
      </xdr:nvCxnSpPr>
      <xdr:spPr>
        <a:xfrm>
          <a:off x="14592300" y="13492449"/>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8" name="フローチャート: 判断 637"/>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9" name="テキスト ボックス 638"/>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119349</xdr:rowOff>
    </xdr:from>
    <xdr:to>
      <xdr:col>76</xdr:col>
      <xdr:colOff>114300</xdr:colOff>
      <xdr:row>78</xdr:row>
      <xdr:rowOff>131919</xdr:rowOff>
    </xdr:to>
    <xdr:cxnSp macro="">
      <xdr:nvCxnSpPr>
        <xdr:cNvPr id="640" name="直線コネクタ 639"/>
        <xdr:cNvCxnSpPr/>
      </xdr:nvCxnSpPr>
      <xdr:spPr>
        <a:xfrm flipV="1">
          <a:off x="13703300" y="13492449"/>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1" name="フローチャート: 判断 640"/>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2" name="テキスト ボックス 641"/>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111674</xdr:rowOff>
    </xdr:from>
    <xdr:to>
      <xdr:col>71</xdr:col>
      <xdr:colOff>177800</xdr:colOff>
      <xdr:row>78</xdr:row>
      <xdr:rowOff>131919</xdr:rowOff>
    </xdr:to>
    <xdr:cxnSp macro="">
      <xdr:nvCxnSpPr>
        <xdr:cNvPr id="643" name="直線コネクタ 642"/>
        <xdr:cNvCxnSpPr/>
      </xdr:nvCxnSpPr>
      <xdr:spPr>
        <a:xfrm>
          <a:off x="12814300" y="13484774"/>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4" name="フローチャート: 判断 643"/>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5" name="テキスト ボックス 644"/>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6" name="フローチャート: 判断 645"/>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7" name="テキスト ボックス 646"/>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82998</xdr:rowOff>
    </xdr:from>
    <xdr:to>
      <xdr:col>85</xdr:col>
      <xdr:colOff>177800</xdr:colOff>
      <xdr:row>79</xdr:row>
      <xdr:rowOff>13148</xdr:rowOff>
    </xdr:to>
    <xdr:sp macro="" textlink="">
      <xdr:nvSpPr>
        <xdr:cNvPr id="653" name="楕円 652"/>
        <xdr:cNvSpPr/>
      </xdr:nvSpPr>
      <xdr:spPr>
        <a:xfrm>
          <a:off x="16268700" y="134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169375</xdr:rowOff>
    </xdr:from>
    <xdr:ext cx="469744" cy="259045"/>
    <xdr:sp macro="" textlink="">
      <xdr:nvSpPr>
        <xdr:cNvPr id="654" name="災害復旧費該当値テキスト"/>
        <xdr:cNvSpPr txBox="1"/>
      </xdr:nvSpPr>
      <xdr:spPr>
        <a:xfrm>
          <a:off x="16370300" y="133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81059</xdr:rowOff>
    </xdr:from>
    <xdr:to>
      <xdr:col>81</xdr:col>
      <xdr:colOff>101600</xdr:colOff>
      <xdr:row>79</xdr:row>
      <xdr:rowOff>11209</xdr:rowOff>
    </xdr:to>
    <xdr:sp macro="" textlink="">
      <xdr:nvSpPr>
        <xdr:cNvPr id="655" name="楕円 654"/>
        <xdr:cNvSpPr/>
      </xdr:nvSpPr>
      <xdr:spPr>
        <a:xfrm>
          <a:off x="15430500" y="134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2336</xdr:rowOff>
    </xdr:from>
    <xdr:ext cx="469744" cy="259045"/>
    <xdr:sp macro="" textlink="">
      <xdr:nvSpPr>
        <xdr:cNvPr id="656" name="テキスト ボックス 655"/>
        <xdr:cNvSpPr txBox="1"/>
      </xdr:nvSpPr>
      <xdr:spPr>
        <a:xfrm>
          <a:off x="15246428" y="135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68549</xdr:rowOff>
    </xdr:from>
    <xdr:to>
      <xdr:col>76</xdr:col>
      <xdr:colOff>165100</xdr:colOff>
      <xdr:row>78</xdr:row>
      <xdr:rowOff>170149</xdr:rowOff>
    </xdr:to>
    <xdr:sp macro="" textlink="">
      <xdr:nvSpPr>
        <xdr:cNvPr id="657" name="楕円 656"/>
        <xdr:cNvSpPr/>
      </xdr:nvSpPr>
      <xdr:spPr>
        <a:xfrm>
          <a:off x="14541500" y="134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161276</xdr:rowOff>
    </xdr:from>
    <xdr:ext cx="469744" cy="259045"/>
    <xdr:sp macro="" textlink="">
      <xdr:nvSpPr>
        <xdr:cNvPr id="658" name="テキスト ボックス 657"/>
        <xdr:cNvSpPr txBox="1"/>
      </xdr:nvSpPr>
      <xdr:spPr>
        <a:xfrm>
          <a:off x="14357428" y="135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81119</xdr:rowOff>
    </xdr:from>
    <xdr:to>
      <xdr:col>72</xdr:col>
      <xdr:colOff>38100</xdr:colOff>
      <xdr:row>79</xdr:row>
      <xdr:rowOff>11269</xdr:rowOff>
    </xdr:to>
    <xdr:sp macro="" textlink="">
      <xdr:nvSpPr>
        <xdr:cNvPr id="659" name="楕円 658"/>
        <xdr:cNvSpPr/>
      </xdr:nvSpPr>
      <xdr:spPr>
        <a:xfrm>
          <a:off x="13652500" y="134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2396</xdr:rowOff>
    </xdr:from>
    <xdr:ext cx="469744" cy="259045"/>
    <xdr:sp macro="" textlink="">
      <xdr:nvSpPr>
        <xdr:cNvPr id="660" name="テキスト ボックス 659"/>
        <xdr:cNvSpPr txBox="1"/>
      </xdr:nvSpPr>
      <xdr:spPr>
        <a:xfrm>
          <a:off x="13468428" y="1354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60874</xdr:rowOff>
    </xdr:from>
    <xdr:to>
      <xdr:col>67</xdr:col>
      <xdr:colOff>101600</xdr:colOff>
      <xdr:row>78</xdr:row>
      <xdr:rowOff>162474</xdr:rowOff>
    </xdr:to>
    <xdr:sp macro="" textlink="">
      <xdr:nvSpPr>
        <xdr:cNvPr id="661" name="楕円 660"/>
        <xdr:cNvSpPr/>
      </xdr:nvSpPr>
      <xdr:spPr>
        <a:xfrm>
          <a:off x="12763500" y="134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7551</xdr:rowOff>
    </xdr:from>
    <xdr:ext cx="469744" cy="259045"/>
    <xdr:sp macro="" textlink="">
      <xdr:nvSpPr>
        <xdr:cNvPr id="662" name="テキスト ボックス 661"/>
        <xdr:cNvSpPr txBox="1"/>
      </xdr:nvSpPr>
      <xdr:spPr>
        <a:xfrm>
          <a:off x="12579428" y="132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7" name="直線コネクタ 686"/>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8"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9" name="直線コネクタ 688"/>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90"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1" name="直線コネクタ 690"/>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78536</xdr:rowOff>
    </xdr:from>
    <xdr:to>
      <xdr:col>85</xdr:col>
      <xdr:colOff>127000</xdr:colOff>
      <xdr:row>98</xdr:row>
      <xdr:rowOff>112091</xdr:rowOff>
    </xdr:to>
    <xdr:cxnSp macro="">
      <xdr:nvCxnSpPr>
        <xdr:cNvPr id="692" name="直線コネクタ 691"/>
        <xdr:cNvCxnSpPr/>
      </xdr:nvCxnSpPr>
      <xdr:spPr>
        <a:xfrm>
          <a:off x="15481300" y="16880636"/>
          <a:ext cx="8382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3"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4" name="フローチャート: 判断 693"/>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41872</xdr:rowOff>
    </xdr:from>
    <xdr:to>
      <xdr:col>81</xdr:col>
      <xdr:colOff>50800</xdr:colOff>
      <xdr:row>98</xdr:row>
      <xdr:rowOff>78536</xdr:rowOff>
    </xdr:to>
    <xdr:cxnSp macro="">
      <xdr:nvCxnSpPr>
        <xdr:cNvPr id="695" name="直線コネクタ 694"/>
        <xdr:cNvCxnSpPr/>
      </xdr:nvCxnSpPr>
      <xdr:spPr>
        <a:xfrm>
          <a:off x="14592300" y="16843972"/>
          <a:ext cx="889000" cy="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6" name="フローチャート: 判断 695"/>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7" name="テキスト ボックス 696"/>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33210</xdr:rowOff>
    </xdr:from>
    <xdr:to>
      <xdr:col>76</xdr:col>
      <xdr:colOff>114300</xdr:colOff>
      <xdr:row>98</xdr:row>
      <xdr:rowOff>41872</xdr:rowOff>
    </xdr:to>
    <xdr:cxnSp macro="">
      <xdr:nvCxnSpPr>
        <xdr:cNvPr id="698" name="直線コネクタ 697"/>
        <xdr:cNvCxnSpPr/>
      </xdr:nvCxnSpPr>
      <xdr:spPr>
        <a:xfrm>
          <a:off x="13703300" y="16835310"/>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9" name="フローチャート: 判断 698"/>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700" name="テキスト ボックス 699"/>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23240</xdr:rowOff>
    </xdr:from>
    <xdr:to>
      <xdr:col>71</xdr:col>
      <xdr:colOff>177800</xdr:colOff>
      <xdr:row>98</xdr:row>
      <xdr:rowOff>33210</xdr:rowOff>
    </xdr:to>
    <xdr:cxnSp macro="">
      <xdr:nvCxnSpPr>
        <xdr:cNvPr id="701" name="直線コネクタ 700"/>
        <xdr:cNvCxnSpPr/>
      </xdr:nvCxnSpPr>
      <xdr:spPr>
        <a:xfrm>
          <a:off x="12814300" y="16825340"/>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2" name="フローチャート: 判断 701"/>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3" name="テキスト ボックス 702"/>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4" name="フローチャート: 判断 703"/>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5" name="テキスト ボックス 704"/>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61291</xdr:rowOff>
    </xdr:from>
    <xdr:to>
      <xdr:col>85</xdr:col>
      <xdr:colOff>177800</xdr:colOff>
      <xdr:row>98</xdr:row>
      <xdr:rowOff>162891</xdr:rowOff>
    </xdr:to>
    <xdr:sp macro="" textlink="">
      <xdr:nvSpPr>
        <xdr:cNvPr id="711" name="楕円 710"/>
        <xdr:cNvSpPr/>
      </xdr:nvSpPr>
      <xdr:spPr>
        <a:xfrm>
          <a:off x="16268700" y="168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39718</xdr:rowOff>
    </xdr:from>
    <xdr:ext cx="534377" cy="259045"/>
    <xdr:sp macro="" textlink="">
      <xdr:nvSpPr>
        <xdr:cNvPr id="712" name="公債費該当値テキスト"/>
        <xdr:cNvSpPr txBox="1"/>
      </xdr:nvSpPr>
      <xdr:spPr>
        <a:xfrm>
          <a:off x="16370300" y="168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27736</xdr:rowOff>
    </xdr:from>
    <xdr:to>
      <xdr:col>81</xdr:col>
      <xdr:colOff>101600</xdr:colOff>
      <xdr:row>98</xdr:row>
      <xdr:rowOff>129336</xdr:rowOff>
    </xdr:to>
    <xdr:sp macro="" textlink="">
      <xdr:nvSpPr>
        <xdr:cNvPr id="713" name="楕円 712"/>
        <xdr:cNvSpPr/>
      </xdr:nvSpPr>
      <xdr:spPr>
        <a:xfrm>
          <a:off x="15430500" y="16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120463</xdr:rowOff>
    </xdr:from>
    <xdr:ext cx="534377" cy="259045"/>
    <xdr:sp macro="" textlink="">
      <xdr:nvSpPr>
        <xdr:cNvPr id="714" name="テキスト ボックス 713"/>
        <xdr:cNvSpPr txBox="1"/>
      </xdr:nvSpPr>
      <xdr:spPr>
        <a:xfrm>
          <a:off x="15214111" y="169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162522</xdr:rowOff>
    </xdr:from>
    <xdr:to>
      <xdr:col>76</xdr:col>
      <xdr:colOff>165100</xdr:colOff>
      <xdr:row>98</xdr:row>
      <xdr:rowOff>92672</xdr:rowOff>
    </xdr:to>
    <xdr:sp macro="" textlink="">
      <xdr:nvSpPr>
        <xdr:cNvPr id="715" name="楕円 714"/>
        <xdr:cNvSpPr/>
      </xdr:nvSpPr>
      <xdr:spPr>
        <a:xfrm>
          <a:off x="14541500" y="167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83799</xdr:rowOff>
    </xdr:from>
    <xdr:ext cx="534377" cy="259045"/>
    <xdr:sp macro="" textlink="">
      <xdr:nvSpPr>
        <xdr:cNvPr id="716" name="テキスト ボックス 715"/>
        <xdr:cNvSpPr txBox="1"/>
      </xdr:nvSpPr>
      <xdr:spPr>
        <a:xfrm>
          <a:off x="14325111" y="168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153860</xdr:rowOff>
    </xdr:from>
    <xdr:to>
      <xdr:col>72</xdr:col>
      <xdr:colOff>38100</xdr:colOff>
      <xdr:row>98</xdr:row>
      <xdr:rowOff>84010</xdr:rowOff>
    </xdr:to>
    <xdr:sp macro="" textlink="">
      <xdr:nvSpPr>
        <xdr:cNvPr id="717" name="楕円 716"/>
        <xdr:cNvSpPr/>
      </xdr:nvSpPr>
      <xdr:spPr>
        <a:xfrm>
          <a:off x="13652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75137</xdr:rowOff>
    </xdr:from>
    <xdr:ext cx="534377" cy="259045"/>
    <xdr:sp macro="" textlink="">
      <xdr:nvSpPr>
        <xdr:cNvPr id="718" name="テキスト ボックス 717"/>
        <xdr:cNvSpPr txBox="1"/>
      </xdr:nvSpPr>
      <xdr:spPr>
        <a:xfrm>
          <a:off x="13436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143890</xdr:rowOff>
    </xdr:from>
    <xdr:to>
      <xdr:col>67</xdr:col>
      <xdr:colOff>101600</xdr:colOff>
      <xdr:row>98</xdr:row>
      <xdr:rowOff>74040</xdr:rowOff>
    </xdr:to>
    <xdr:sp macro="" textlink="">
      <xdr:nvSpPr>
        <xdr:cNvPr id="719" name="楕円 718"/>
        <xdr:cNvSpPr/>
      </xdr:nvSpPr>
      <xdr:spPr>
        <a:xfrm>
          <a:off x="12763500" y="167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65167</xdr:rowOff>
    </xdr:from>
    <xdr:ext cx="534377" cy="259045"/>
    <xdr:sp macro="" textlink="">
      <xdr:nvSpPr>
        <xdr:cNvPr id="720" name="テキスト ボックス 719"/>
        <xdr:cNvSpPr txBox="1"/>
      </xdr:nvSpPr>
      <xdr:spPr>
        <a:xfrm>
          <a:off x="12547111"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4" name="直線コネクタ 743"/>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5"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7"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8" name="直線コネクタ 747"/>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67945</xdr:rowOff>
    </xdr:from>
    <xdr:to>
      <xdr:col>116</xdr:col>
      <xdr:colOff>63500</xdr:colOff>
      <xdr:row>39</xdr:row>
      <xdr:rowOff>44450</xdr:rowOff>
    </xdr:to>
    <xdr:cxnSp macro="">
      <xdr:nvCxnSpPr>
        <xdr:cNvPr id="749" name="直線コネクタ 748"/>
        <xdr:cNvCxnSpPr/>
      </xdr:nvCxnSpPr>
      <xdr:spPr>
        <a:xfrm flipV="1">
          <a:off x="21323300" y="6583045"/>
          <a:ext cx="8382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109872</xdr:rowOff>
    </xdr:from>
    <xdr:ext cx="378565" cy="259045"/>
    <xdr:sp macro="" textlink="">
      <xdr:nvSpPr>
        <xdr:cNvPr id="750" name="諸支出金平均値テキスト"/>
        <xdr:cNvSpPr txBox="1"/>
      </xdr:nvSpPr>
      <xdr:spPr>
        <a:xfrm>
          <a:off x="22212300" y="6624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1" name="フローチャート: 判断 750"/>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3" name="フローチャート: 判断 752"/>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4" name="テキスト ボックス 753"/>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6" name="フローチャート: 判断 755"/>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7" name="テキスト ボックス 756"/>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9" name="フローチャート: 判断 758"/>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60" name="テキスト ボックス 759"/>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1" name="フローチャート: 判断 760"/>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2" name="テキスト ボックス 761"/>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17145</xdr:rowOff>
    </xdr:from>
    <xdr:to>
      <xdr:col>116</xdr:col>
      <xdr:colOff>114300</xdr:colOff>
      <xdr:row>38</xdr:row>
      <xdr:rowOff>118745</xdr:rowOff>
    </xdr:to>
    <xdr:sp macro="" textlink="">
      <xdr:nvSpPr>
        <xdr:cNvPr id="768" name="楕円 767"/>
        <xdr:cNvSpPr/>
      </xdr:nvSpPr>
      <xdr:spPr>
        <a:xfrm>
          <a:off x="221107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40022</xdr:rowOff>
    </xdr:from>
    <xdr:ext cx="469744" cy="259045"/>
    <xdr:sp macro="" textlink="">
      <xdr:nvSpPr>
        <xdr:cNvPr id="769" name="諸支出金該当値テキスト"/>
        <xdr:cNvSpPr txBox="1"/>
      </xdr:nvSpPr>
      <xdr:spPr>
        <a:xfrm>
          <a:off x="22212300" y="63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本町の歳出決算総額は</a:t>
          </a:r>
          <a:r>
            <a:rPr kumimoji="1" lang="en-US" altLang="ja-JP" sz="900">
              <a:solidFill>
                <a:sysClr val="windowText" lastClr="000000"/>
              </a:solidFill>
              <a:effectLst/>
              <a:latin typeface="+mn-lt"/>
              <a:ea typeface="+mn-ea"/>
              <a:cs typeface="+mn-cs"/>
            </a:rPr>
            <a:t>108</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50</a:t>
          </a:r>
          <a:r>
            <a:rPr kumimoji="1" lang="ja-JP" altLang="ja-JP" sz="900">
              <a:solidFill>
                <a:sysClr val="windowText" lastClr="000000"/>
              </a:solidFill>
              <a:effectLst/>
              <a:latin typeface="+mn-lt"/>
              <a:ea typeface="+mn-ea"/>
              <a:cs typeface="+mn-cs"/>
            </a:rPr>
            <a:t>百万円で、目的別構成比の主なものとして民生費</a:t>
          </a:r>
          <a:r>
            <a:rPr kumimoji="1" lang="en-US" altLang="ja-JP" sz="900">
              <a:solidFill>
                <a:sysClr val="windowText" lastClr="000000"/>
              </a:solidFill>
              <a:effectLst/>
              <a:latin typeface="+mn-lt"/>
              <a:ea typeface="+mn-ea"/>
              <a:cs typeface="+mn-cs"/>
            </a:rPr>
            <a:t>21.3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23</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11</a:t>
          </a:r>
          <a:r>
            <a:rPr kumimoji="1" lang="ja-JP" altLang="ja-JP" sz="900">
              <a:solidFill>
                <a:sysClr val="windowText" lastClr="000000"/>
              </a:solidFill>
              <a:effectLst/>
              <a:latin typeface="+mn-lt"/>
              <a:ea typeface="+mn-ea"/>
              <a:cs typeface="+mn-cs"/>
            </a:rPr>
            <a:t>百万円）、総務費</a:t>
          </a:r>
          <a:r>
            <a:rPr kumimoji="1" lang="en-US" altLang="ja-JP" sz="900">
              <a:solidFill>
                <a:sysClr val="windowText" lastClr="000000"/>
              </a:solidFill>
              <a:effectLst/>
              <a:latin typeface="+mn-lt"/>
              <a:ea typeface="+mn-ea"/>
              <a:cs typeface="+mn-cs"/>
            </a:rPr>
            <a:t>38.8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42</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13</a:t>
          </a:r>
          <a:r>
            <a:rPr kumimoji="1" lang="ja-JP" altLang="ja-JP" sz="900">
              <a:solidFill>
                <a:sysClr val="windowText" lastClr="000000"/>
              </a:solidFill>
              <a:effectLst/>
              <a:latin typeface="+mn-lt"/>
              <a:ea typeface="+mn-ea"/>
              <a:cs typeface="+mn-cs"/>
            </a:rPr>
            <a:t>百万円）、教育費</a:t>
          </a:r>
          <a:r>
            <a:rPr kumimoji="1" lang="en-US" altLang="ja-JP" sz="900">
              <a:solidFill>
                <a:sysClr val="windowText" lastClr="000000"/>
              </a:solidFill>
              <a:effectLst/>
              <a:latin typeface="+mn-lt"/>
              <a:ea typeface="+mn-ea"/>
              <a:cs typeface="+mn-cs"/>
            </a:rPr>
            <a:t>10.4</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11</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百万円）が</a:t>
          </a:r>
          <a:r>
            <a:rPr kumimoji="1" lang="ja-JP" altLang="en-US" sz="900">
              <a:solidFill>
                <a:sysClr val="windowText" lastClr="000000"/>
              </a:solidFill>
              <a:effectLst/>
              <a:latin typeface="+mn-lt"/>
              <a:ea typeface="+mn-ea"/>
              <a:cs typeface="+mn-cs"/>
            </a:rPr>
            <a:t>挙げ</a:t>
          </a:r>
          <a:r>
            <a:rPr kumimoji="1" lang="ja-JP" altLang="ja-JP" sz="900">
              <a:solidFill>
                <a:sysClr val="windowText" lastClr="000000"/>
              </a:solidFill>
              <a:effectLst/>
              <a:latin typeface="+mn-lt"/>
              <a:ea typeface="+mn-ea"/>
              <a:cs typeface="+mn-cs"/>
            </a:rPr>
            <a:t>られる。</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民生費については、類似団体と同様年々増加傾向にあり、</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年度に「障害者自立支援法」が「障害者総合支援法」</a:t>
          </a:r>
          <a:r>
            <a:rPr kumimoji="1" lang="ja-JP" altLang="en-US" sz="900">
              <a:solidFill>
                <a:sysClr val="windowText" lastClr="000000"/>
              </a:solidFill>
              <a:effectLst/>
              <a:latin typeface="+mn-lt"/>
              <a:ea typeface="+mn-ea"/>
              <a:cs typeface="+mn-cs"/>
            </a:rPr>
            <a:t>となった</a:t>
          </a:r>
          <a:r>
            <a:rPr kumimoji="1" lang="ja-JP" altLang="en-US" sz="900">
              <a:solidFill>
                <a:schemeClr val="dk1"/>
              </a:solidFill>
              <a:effectLst/>
              <a:latin typeface="+mn-lt"/>
              <a:ea typeface="+mn-ea"/>
              <a:cs typeface="+mn-cs"/>
            </a:rPr>
            <a:t>ことによる関連事業の伸び、</a:t>
          </a:r>
          <a:r>
            <a:rPr kumimoji="1" lang="ja-JP" altLang="ja-JP" sz="900">
              <a:solidFill>
                <a:schemeClr val="dk1"/>
              </a:solidFill>
              <a:effectLst/>
              <a:latin typeface="+mn-lt"/>
              <a:ea typeface="+mn-ea"/>
              <a:cs typeface="+mn-cs"/>
            </a:rPr>
            <a:t>認定こども園・保育所の施設型給付費</a:t>
          </a:r>
          <a:r>
            <a:rPr kumimoji="1" lang="ja-JP" altLang="en-US" sz="900">
              <a:solidFill>
                <a:schemeClr val="dk1"/>
              </a:solidFill>
              <a:effectLst/>
              <a:latin typeface="+mn-lt"/>
              <a:ea typeface="+mn-ea"/>
              <a:cs typeface="+mn-cs"/>
            </a:rPr>
            <a:t>の伸びも影響している。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総務費については、</a:t>
          </a:r>
          <a:r>
            <a:rPr kumimoji="1" lang="ja-JP" altLang="en-US" sz="900">
              <a:solidFill>
                <a:schemeClr val="dk1"/>
              </a:solidFill>
              <a:effectLst/>
              <a:latin typeface="+mn-lt"/>
              <a:ea typeface="+mn-ea"/>
              <a:cs typeface="+mn-cs"/>
            </a:rPr>
            <a:t>近年、</a:t>
          </a:r>
          <a:r>
            <a:rPr kumimoji="1" lang="ja-JP" altLang="ja-JP" sz="900">
              <a:solidFill>
                <a:schemeClr val="dk1"/>
              </a:solidFill>
              <a:effectLst/>
              <a:latin typeface="+mn-lt"/>
              <a:ea typeface="+mn-ea"/>
              <a:cs typeface="+mn-cs"/>
            </a:rPr>
            <a:t>ふるさとづくり応援寄附金</a:t>
          </a:r>
          <a:r>
            <a:rPr kumimoji="1" lang="ja-JP" altLang="en-US" sz="900">
              <a:solidFill>
                <a:schemeClr val="dk1"/>
              </a:solidFill>
              <a:effectLst/>
              <a:latin typeface="+mn-lt"/>
              <a:ea typeface="+mn-ea"/>
              <a:cs typeface="+mn-cs"/>
            </a:rPr>
            <a:t>の伸びに伴う</a:t>
          </a:r>
          <a:r>
            <a:rPr kumimoji="1" lang="ja-JP" altLang="ja-JP" sz="900">
              <a:solidFill>
                <a:schemeClr val="dk1"/>
              </a:solidFill>
              <a:effectLst/>
              <a:latin typeface="+mn-lt"/>
              <a:ea typeface="+mn-ea"/>
              <a:cs typeface="+mn-cs"/>
            </a:rPr>
            <a:t>関連経費</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増加傾向にあ</a:t>
          </a:r>
          <a:r>
            <a:rPr kumimoji="1" lang="ja-JP" altLang="en-US" sz="900">
              <a:solidFill>
                <a:schemeClr val="dk1"/>
              </a:solidFill>
              <a:effectLst/>
              <a:latin typeface="+mn-lt"/>
              <a:ea typeface="+mn-ea"/>
              <a:cs typeface="+mn-cs"/>
            </a:rPr>
            <a:t>るが</a:t>
          </a:r>
          <a:r>
            <a:rPr kumimoji="1" lang="ja-JP" altLang="en-US"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年度</a:t>
          </a:r>
          <a:r>
            <a:rPr kumimoji="1" lang="ja-JP" altLang="ja-JP" sz="900">
              <a:solidFill>
                <a:sysClr val="windowText" lastClr="000000"/>
              </a:solidFill>
              <a:effectLst/>
              <a:latin typeface="+mn-lt"/>
              <a:ea typeface="+mn-ea"/>
              <a:cs typeface="+mn-cs"/>
            </a:rPr>
            <a:t>について</a:t>
          </a:r>
          <a:r>
            <a:rPr kumimoji="1" lang="ja-JP" altLang="ja-JP" sz="900">
              <a:solidFill>
                <a:schemeClr val="dk1"/>
              </a:solidFill>
              <a:effectLst/>
              <a:latin typeface="+mn-lt"/>
              <a:ea typeface="+mn-ea"/>
              <a:cs typeface="+mn-cs"/>
            </a:rPr>
            <a:t>は特別定額給付金事業</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1,460</a:t>
          </a:r>
          <a:r>
            <a:rPr kumimoji="1" lang="ja-JP" altLang="en-US" sz="900">
              <a:solidFill>
                <a:schemeClr val="dk1"/>
              </a:solidFill>
              <a:effectLst/>
              <a:latin typeface="+mn-lt"/>
              <a:ea typeface="+mn-ea"/>
              <a:cs typeface="+mn-cs"/>
            </a:rPr>
            <a:t>百万円）によりさらに大幅増となった。</a:t>
          </a:r>
          <a:endParaRPr lang="ja-JP" altLang="ja-JP" sz="900">
            <a:effectLst/>
          </a:endParaRPr>
        </a:p>
        <a:p>
          <a:r>
            <a:rPr kumimoji="1" lang="ja-JP" altLang="ja-JP" sz="900">
              <a:solidFill>
                <a:schemeClr val="dk1"/>
              </a:solidFill>
              <a:effectLst/>
              <a:latin typeface="+mn-lt"/>
              <a:ea typeface="+mn-ea"/>
              <a:cs typeface="+mn-cs"/>
            </a:rPr>
            <a:t>　教育費については、</a:t>
          </a:r>
          <a:r>
            <a:rPr kumimoji="1" lang="ja-JP" altLang="ja-JP" sz="900">
              <a:solidFill>
                <a:sysClr val="windowText" lastClr="000000"/>
              </a:solidFill>
              <a:effectLst/>
              <a:latin typeface="+mn-lt"/>
              <a:ea typeface="+mn-ea"/>
              <a:cs typeface="+mn-cs"/>
            </a:rPr>
            <a:t>前年度と比べ</a:t>
          </a:r>
          <a:r>
            <a:rPr kumimoji="1" lang="ja-JP" altLang="en-US" sz="900">
              <a:solidFill>
                <a:sysClr val="windowText" lastClr="000000"/>
              </a:solidFill>
              <a:effectLst/>
              <a:latin typeface="+mn-lt"/>
              <a:ea typeface="+mn-ea"/>
              <a:cs typeface="+mn-cs"/>
            </a:rPr>
            <a:t>約</a:t>
          </a:r>
          <a:r>
            <a:rPr kumimoji="1" lang="en-US" altLang="ja-JP" sz="900">
              <a:solidFill>
                <a:sysClr val="windowText" lastClr="000000"/>
              </a:solidFill>
              <a:effectLst/>
              <a:latin typeface="+mn-lt"/>
              <a:ea typeface="+mn-ea"/>
              <a:cs typeface="+mn-cs"/>
            </a:rPr>
            <a:t>43</a:t>
          </a:r>
          <a:r>
            <a:rPr kumimoji="1" lang="ja-JP" altLang="en-US" sz="900">
              <a:solidFill>
                <a:sysClr val="windowText" lastClr="000000"/>
              </a:solidFill>
              <a:effectLst/>
              <a:latin typeface="+mn-lt"/>
              <a:ea typeface="+mn-ea"/>
              <a:cs typeface="+mn-cs"/>
            </a:rPr>
            <a:t>百万</a:t>
          </a:r>
          <a:r>
            <a:rPr kumimoji="1" lang="ja-JP" altLang="ja-JP" sz="900">
              <a:solidFill>
                <a:sysClr val="windowText" lastClr="000000"/>
              </a:solidFill>
              <a:effectLst/>
              <a:latin typeface="+mn-lt"/>
              <a:ea typeface="+mn-ea"/>
              <a:cs typeface="+mn-cs"/>
            </a:rPr>
            <a:t>円の増加となっており、</a:t>
          </a:r>
          <a:r>
            <a:rPr kumimoji="1" lang="ja-JP" altLang="en-US" sz="900">
              <a:solidFill>
                <a:sysClr val="windowText" lastClr="000000"/>
              </a:solidFill>
              <a:effectLst/>
              <a:latin typeface="+mn-lt"/>
              <a:ea typeface="+mn-ea"/>
              <a:cs typeface="+mn-cs"/>
            </a:rPr>
            <a:t>小中学校児童への情報端末配布</a:t>
          </a:r>
          <a:r>
            <a:rPr kumimoji="1" lang="en-US" altLang="ja-JP" sz="900">
              <a:solidFill>
                <a:sysClr val="windowText" lastClr="000000"/>
              </a:solidFill>
              <a:effectLst/>
              <a:latin typeface="+mn-lt"/>
              <a:ea typeface="+mn-ea"/>
              <a:cs typeface="+mn-cs"/>
            </a:rPr>
            <a:t>71</a:t>
          </a:r>
          <a:r>
            <a:rPr kumimoji="1" lang="ja-JP" altLang="en-US" sz="900">
              <a:solidFill>
                <a:sysClr val="windowText" lastClr="000000"/>
              </a:solidFill>
              <a:effectLst/>
              <a:latin typeface="+mn-lt"/>
              <a:ea typeface="+mn-ea"/>
              <a:cs typeface="+mn-cs"/>
            </a:rPr>
            <a:t>百万円増、小学校長寿命化工事</a:t>
          </a:r>
          <a:r>
            <a:rPr kumimoji="1" lang="en-US" altLang="ja-JP" sz="900">
              <a:solidFill>
                <a:sysClr val="windowText" lastClr="000000"/>
              </a:solidFill>
              <a:effectLst/>
              <a:latin typeface="+mn-lt"/>
              <a:ea typeface="+mn-ea"/>
              <a:cs typeface="+mn-cs"/>
            </a:rPr>
            <a:t>54</a:t>
          </a:r>
          <a:r>
            <a:rPr kumimoji="1" lang="ja-JP" altLang="en-US" sz="900">
              <a:solidFill>
                <a:sysClr val="windowText" lastClr="000000"/>
              </a:solidFill>
              <a:effectLst/>
              <a:latin typeface="+mn-lt"/>
              <a:ea typeface="+mn-ea"/>
              <a:cs typeface="+mn-cs"/>
            </a:rPr>
            <a:t>百万円増、総合文化会館冷温水器設備ボイラー取替工事</a:t>
          </a:r>
          <a:r>
            <a:rPr kumimoji="1" lang="en-US" altLang="ja-JP" sz="900">
              <a:solidFill>
                <a:sysClr val="windowText" lastClr="000000"/>
              </a:solidFill>
              <a:effectLst/>
              <a:latin typeface="+mn-lt"/>
              <a:ea typeface="+mn-ea"/>
              <a:cs typeface="+mn-cs"/>
            </a:rPr>
            <a:t>48</a:t>
          </a:r>
          <a:r>
            <a:rPr kumimoji="1" lang="ja-JP" altLang="en-US" sz="900">
              <a:solidFill>
                <a:sysClr val="windowText" lastClr="000000"/>
              </a:solidFill>
              <a:effectLst/>
              <a:latin typeface="+mn-lt"/>
              <a:ea typeface="+mn-ea"/>
              <a:cs typeface="+mn-cs"/>
            </a:rPr>
            <a:t>百万円増などが</a:t>
          </a:r>
          <a:r>
            <a:rPr kumimoji="1" lang="ja-JP" altLang="ja-JP" sz="900">
              <a:solidFill>
                <a:sysClr val="windowText" lastClr="000000"/>
              </a:solidFill>
              <a:effectLst/>
              <a:latin typeface="+mn-lt"/>
              <a:ea typeface="+mn-ea"/>
              <a:cs typeface="+mn-cs"/>
            </a:rPr>
            <a:t>増加の主な要因</a:t>
          </a:r>
          <a:r>
            <a:rPr kumimoji="1" lang="ja-JP" altLang="en-US" sz="900">
              <a:solidFill>
                <a:sysClr val="windowText" lastClr="000000"/>
              </a:solidFill>
              <a:effectLst/>
              <a:latin typeface="+mn-lt"/>
              <a:ea typeface="+mn-ea"/>
              <a:cs typeface="+mn-cs"/>
            </a:rPr>
            <a:t>であ</a:t>
          </a:r>
          <a:r>
            <a:rPr kumimoji="1" lang="ja-JP" altLang="ja-JP" sz="900">
              <a:solidFill>
                <a:schemeClr val="dk1"/>
              </a:solidFill>
              <a:effectLst/>
              <a:latin typeface="+mn-lt"/>
              <a:ea typeface="+mn-ea"/>
              <a:cs typeface="+mn-cs"/>
            </a:rPr>
            <a:t>る。</a:t>
          </a:r>
          <a:endParaRPr lang="ja-JP" altLang="ja-JP" sz="900">
            <a:effectLst/>
          </a:endParaRPr>
        </a:p>
        <a:p>
          <a:r>
            <a:rPr kumimoji="1" lang="ja-JP" altLang="ja-JP" sz="900">
              <a:solidFill>
                <a:schemeClr val="dk1"/>
              </a:solidFill>
              <a:effectLst/>
              <a:latin typeface="+mn-lt"/>
              <a:ea typeface="+mn-ea"/>
              <a:cs typeface="+mn-cs"/>
            </a:rPr>
            <a:t>　公債費については、経常経費分析表（経常収支比率の分析）でも述べたように、平成</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年度に長期財政計画、平成</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年度に公債費負担適正化計画を策定し、ピーク時（平成</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年度末）に</a:t>
          </a:r>
          <a:r>
            <a:rPr kumimoji="1" lang="en-US" altLang="ja-JP" sz="900">
              <a:solidFill>
                <a:schemeClr val="dk1"/>
              </a:solidFill>
              <a:effectLst/>
              <a:latin typeface="+mn-lt"/>
              <a:ea typeface="+mn-ea"/>
              <a:cs typeface="+mn-cs"/>
            </a:rPr>
            <a:t>81.7</a:t>
          </a:r>
          <a:r>
            <a:rPr kumimoji="1" lang="ja-JP" altLang="ja-JP" sz="900">
              <a:solidFill>
                <a:schemeClr val="dk1"/>
              </a:solidFill>
              <a:effectLst/>
              <a:latin typeface="+mn-lt"/>
              <a:ea typeface="+mn-ea"/>
              <a:cs typeface="+mn-cs"/>
            </a:rPr>
            <a:t>億円あった地方債残高を、令和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年度末には約</a:t>
          </a:r>
          <a:r>
            <a:rPr kumimoji="1" lang="en-US" altLang="ja-JP" sz="900">
              <a:solidFill>
                <a:schemeClr val="dk1"/>
              </a:solidFill>
              <a:effectLst/>
              <a:latin typeface="+mn-lt"/>
              <a:ea typeface="+mn-ea"/>
              <a:cs typeface="+mn-cs"/>
            </a:rPr>
            <a:t>22.2</a:t>
          </a:r>
          <a:r>
            <a:rPr kumimoji="1" lang="ja-JP" altLang="ja-JP"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63.6</a:t>
          </a:r>
          <a:r>
            <a:rPr kumimoji="1" lang="ja-JP" altLang="ja-JP" sz="900">
              <a:solidFill>
                <a:schemeClr val="dk1"/>
              </a:solidFill>
              <a:effectLst/>
              <a:latin typeface="+mn-lt"/>
              <a:ea typeface="+mn-ea"/>
              <a:cs typeface="+mn-cs"/>
            </a:rPr>
            <a:t>億円まで圧縮した結果、近年減少傾向にある。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標準財政規模について</a:t>
          </a:r>
          <a:r>
            <a:rPr kumimoji="1" lang="ja-JP" altLang="en-US" sz="1100">
              <a:solidFill>
                <a:sysClr val="windowText" lastClr="000000"/>
              </a:solidFill>
              <a:effectLst/>
              <a:latin typeface="+mn-lt"/>
              <a:ea typeface="+mn-ea"/>
              <a:cs typeface="+mn-cs"/>
            </a:rPr>
            <a:t>は、新型コロナウイルス感染症の影響により、地方税が減となったものの、地方交付税や地方消費税交付金の増加により標準税収入が、全体で</a:t>
          </a:r>
          <a:r>
            <a:rPr kumimoji="1" lang="en-US" altLang="ja-JP" sz="1100">
              <a:solidFill>
                <a:sysClr val="windowText" lastClr="000000"/>
              </a:solidFill>
              <a:effectLst/>
              <a:latin typeface="+mn-lt"/>
              <a:ea typeface="+mn-ea"/>
              <a:cs typeface="+mn-cs"/>
            </a:rPr>
            <a:t>118</a:t>
          </a:r>
          <a:r>
            <a:rPr kumimoji="1" lang="ja-JP" altLang="en-US" sz="1100">
              <a:solidFill>
                <a:sysClr val="windowText" lastClr="000000"/>
              </a:solidFill>
              <a:effectLst/>
              <a:latin typeface="+mn-lt"/>
              <a:ea typeface="+mn-ea"/>
              <a:cs typeface="+mn-cs"/>
            </a:rPr>
            <a:t>百万円の増となった。</a:t>
          </a:r>
          <a:r>
            <a:rPr kumimoji="1" lang="ja-JP" altLang="ja-JP" sz="1100">
              <a:solidFill>
                <a:sysClr val="windowText" lastClr="000000"/>
              </a:solidFill>
              <a:effectLst/>
              <a:latin typeface="+mn-lt"/>
              <a:ea typeface="+mn-ea"/>
              <a:cs typeface="+mn-cs"/>
            </a:rPr>
            <a:t>財政調整基金は</a:t>
          </a:r>
          <a:r>
            <a:rPr kumimoji="1" lang="ja-JP" altLang="en-US" sz="1100">
              <a:solidFill>
                <a:sysClr val="windowText" lastClr="000000"/>
              </a:solidFill>
              <a:effectLst/>
              <a:latin typeface="+mn-lt"/>
              <a:ea typeface="+mn-ea"/>
              <a:cs typeface="+mn-cs"/>
            </a:rPr>
            <a:t>、運用利子の積立により</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百万円増とな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標準財政規模に対する比率については昨年度から</a:t>
          </a:r>
          <a:r>
            <a:rPr kumimoji="1" lang="ja-JP" altLang="en-US" sz="1100">
              <a:solidFill>
                <a:sysClr val="windowText" lastClr="000000"/>
              </a:solidFill>
              <a:effectLst/>
              <a:latin typeface="+mn-lt"/>
              <a:ea typeface="+mn-ea"/>
              <a:cs typeface="+mn-cs"/>
            </a:rPr>
            <a:t>減少した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実質収支額については、翌年度へ繰越すべき一般財源が増加と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普通交付税や地方消費税交付金の</a:t>
          </a:r>
          <a:r>
            <a:rPr kumimoji="1" lang="ja-JP" altLang="ja-JP" sz="1100">
              <a:solidFill>
                <a:schemeClr val="dk1"/>
              </a:solidFill>
              <a:effectLst/>
              <a:latin typeface="+mn-lt"/>
              <a:ea typeface="+mn-ea"/>
              <a:cs typeface="+mn-cs"/>
            </a:rPr>
            <a:t>増により前年度と比べ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イント減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いずれの会計も黒字決算であり、特に問題はない。</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年度以降一般会計の率が低くなっているのは、平成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年度においては例年にない数の災害が起き、多額の一般財源を繰越財源として要したこと、平成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年度においては、町営工業団地事業に関する地方債の繰上償還の財源とした減債基金への積み戻しをしたことや数年後に計画している庁舎建設基金の積み立てへ財源配分をしたため、平成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月豪雨により災害復旧費に多額の一般財源を繰越財源として要したため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年度においては、多額の一般財源を繰越財源として要する災害等もなかったため</a:t>
          </a:r>
          <a:r>
            <a:rPr kumimoji="1" lang="ja-JP" altLang="en-US" sz="1100">
              <a:solidFill>
                <a:schemeClr val="dk1"/>
              </a:solidFill>
              <a:effectLst/>
              <a:latin typeface="+mn-lt"/>
              <a:ea typeface="+mn-ea"/>
              <a:cs typeface="+mn-cs"/>
            </a:rPr>
            <a:t>増加となったものの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令和２年度においては、新庁舎建設事業、土地区画整理事業及び事業継続支援給付金事業等の新型コロナウイルス感染症対策の繰越財源に多額の一般財源を要したため、</a:t>
          </a:r>
          <a:r>
            <a:rPr kumimoji="1" lang="ja-JP" altLang="ja-JP" sz="1100">
              <a:solidFill>
                <a:schemeClr val="dk1"/>
              </a:solidFill>
              <a:effectLst/>
              <a:latin typeface="+mn-lt"/>
              <a:ea typeface="+mn-ea"/>
              <a:cs typeface="+mn-cs"/>
            </a:rPr>
            <a:t>前年度と比べ標準財政</a:t>
          </a:r>
          <a:r>
            <a:rPr kumimoji="1" lang="ja-JP" altLang="ja-JP" sz="1100">
              <a:solidFill>
                <a:sysClr val="windowText" lastClr="000000"/>
              </a:solidFill>
              <a:effectLst/>
              <a:latin typeface="+mn-lt"/>
              <a:ea typeface="+mn-ea"/>
              <a:cs typeface="+mn-cs"/>
            </a:rPr>
            <a:t>規模比が</a:t>
          </a:r>
          <a:r>
            <a:rPr kumimoji="1" lang="ja-JP" altLang="en-US" sz="1100">
              <a:solidFill>
                <a:sysClr val="windowText" lastClr="000000"/>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上水道企業会計は、起債償還額のピークを過ぎたことや世帯数の増加により利用料が増収になっていることから黒字額が増加した。</a:t>
          </a:r>
          <a:endParaRPr lang="ja-JP" altLang="ja-JP" sz="1400">
            <a:effectLst/>
          </a:endParaRPr>
        </a:p>
        <a:p>
          <a:r>
            <a:rPr kumimoji="1" lang="ja-JP" altLang="ja-JP" sz="1100">
              <a:solidFill>
                <a:schemeClr val="dk1"/>
              </a:solidFill>
              <a:effectLst/>
              <a:latin typeface="+mn-lt"/>
              <a:ea typeface="+mn-ea"/>
              <a:cs typeface="+mn-cs"/>
            </a:rPr>
            <a:t>　一方、国民健康保険、介護保険、後期高齢者医療保険事業などについても、一般会計からの繰出金を適正に行っていることから、平均的な水準となっている。</a:t>
          </a:r>
          <a:endParaRPr lang="ja-JP" altLang="ja-JP" sz="1400">
            <a:effectLst/>
          </a:endParaRPr>
        </a:p>
        <a:p>
          <a:r>
            <a:rPr kumimoji="1" lang="ja-JP" altLang="ja-JP" sz="1100">
              <a:solidFill>
                <a:schemeClr val="dk1"/>
              </a:solidFill>
              <a:effectLst/>
              <a:latin typeface="+mn-lt"/>
              <a:ea typeface="+mn-ea"/>
              <a:cs typeface="+mn-cs"/>
            </a:rPr>
            <a:t>　今後についても、適正に予算編成及び執行管理することで黒字を維持していく。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普通会計の元利償還金は、平成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年度に</a:t>
          </a:r>
          <a:r>
            <a:rPr kumimoji="1" lang="en-US" altLang="ja-JP" sz="800">
              <a:solidFill>
                <a:schemeClr val="dk1"/>
              </a:solidFill>
              <a:effectLst/>
              <a:latin typeface="+mn-lt"/>
              <a:ea typeface="+mn-ea"/>
              <a:cs typeface="+mn-cs"/>
            </a:rPr>
            <a:t>7</a:t>
          </a:r>
          <a:r>
            <a:rPr kumimoji="1" lang="ja-JP" altLang="ja-JP" sz="800">
              <a:solidFill>
                <a:schemeClr val="dk1"/>
              </a:solidFill>
              <a:effectLst/>
              <a:latin typeface="+mn-lt"/>
              <a:ea typeface="+mn-ea"/>
              <a:cs typeface="+mn-cs"/>
            </a:rPr>
            <a:t>億円を切り、その後も減少傾向であるとともに、実質公債費比率についても平成</a:t>
          </a:r>
          <a:r>
            <a:rPr kumimoji="1" lang="en-US" altLang="ja-JP" sz="800">
              <a:solidFill>
                <a:schemeClr val="dk1"/>
              </a:solidFill>
              <a:effectLst/>
              <a:latin typeface="+mn-lt"/>
              <a:ea typeface="+mn-ea"/>
              <a:cs typeface="+mn-cs"/>
            </a:rPr>
            <a:t>22</a:t>
          </a:r>
          <a:r>
            <a:rPr kumimoji="1" lang="ja-JP" altLang="ja-JP" sz="800">
              <a:solidFill>
                <a:schemeClr val="dk1"/>
              </a:solidFill>
              <a:effectLst/>
              <a:latin typeface="+mn-lt"/>
              <a:ea typeface="+mn-ea"/>
              <a:cs typeface="+mn-cs"/>
            </a:rPr>
            <a:t>年度の</a:t>
          </a:r>
          <a:r>
            <a:rPr kumimoji="1" lang="en-US" altLang="ja-JP" sz="800">
              <a:solidFill>
                <a:schemeClr val="dk1"/>
              </a:solidFill>
              <a:effectLst/>
              <a:latin typeface="+mn-lt"/>
              <a:ea typeface="+mn-ea"/>
              <a:cs typeface="+mn-cs"/>
            </a:rPr>
            <a:t>17.2</a:t>
          </a:r>
          <a:r>
            <a:rPr kumimoji="1" lang="ja-JP" altLang="ja-JP" sz="800">
              <a:solidFill>
                <a:schemeClr val="dk1"/>
              </a:solidFill>
              <a:effectLst/>
              <a:latin typeface="+mn-lt"/>
              <a:ea typeface="+mn-ea"/>
              <a:cs typeface="+mn-cs"/>
            </a:rPr>
            <a:t>％をピークに年々改善している。</a:t>
          </a:r>
          <a:endParaRPr lang="ja-JP" altLang="ja-JP" sz="800">
            <a:effectLst/>
          </a:endParaRPr>
        </a:p>
        <a:p>
          <a:r>
            <a:rPr kumimoji="1" lang="ja-JP" altLang="ja-JP" sz="800">
              <a:solidFill>
                <a:schemeClr val="dk1"/>
              </a:solidFill>
              <a:effectLst/>
              <a:latin typeface="+mn-lt"/>
              <a:ea typeface="+mn-ea"/>
              <a:cs typeface="+mn-cs"/>
            </a:rPr>
            <a:t>　分子については、</a:t>
          </a:r>
          <a:r>
            <a:rPr kumimoji="1" lang="ja-JP" altLang="en-US" sz="800">
              <a:solidFill>
                <a:schemeClr val="dk1"/>
              </a:solidFill>
              <a:effectLst/>
              <a:latin typeface="+mn-lt"/>
              <a:ea typeface="+mn-ea"/>
              <a:cs typeface="+mn-cs"/>
            </a:rPr>
            <a:t>学校教育施設等整備事業債</a:t>
          </a:r>
          <a:r>
            <a:rPr kumimoji="1" lang="ja-JP" altLang="ja-JP" sz="800">
              <a:solidFill>
                <a:schemeClr val="dk1"/>
              </a:solidFill>
              <a:effectLst/>
              <a:latin typeface="+mn-lt"/>
              <a:ea typeface="+mn-ea"/>
              <a:cs typeface="+mn-cs"/>
            </a:rPr>
            <a:t>や</a:t>
          </a:r>
          <a:r>
            <a:rPr kumimoji="1" lang="ja-JP" altLang="en-US" sz="800">
              <a:solidFill>
                <a:schemeClr val="dk1"/>
              </a:solidFill>
              <a:effectLst/>
              <a:latin typeface="+mn-lt"/>
              <a:ea typeface="+mn-ea"/>
              <a:cs typeface="+mn-cs"/>
            </a:rPr>
            <a:t>公共事業等債</a:t>
          </a:r>
          <a:r>
            <a:rPr kumimoji="1" lang="ja-JP" altLang="ja-JP" sz="800">
              <a:solidFill>
                <a:schemeClr val="dk1"/>
              </a:solidFill>
              <a:effectLst/>
              <a:latin typeface="+mn-lt"/>
              <a:ea typeface="+mn-ea"/>
              <a:cs typeface="+mn-cs"/>
            </a:rPr>
            <a:t>の元金償還開始による償還増嵩があったものの、平成</a:t>
          </a:r>
          <a:r>
            <a:rPr kumimoji="1" lang="en-US" altLang="ja-JP" sz="800">
              <a:solidFill>
                <a:schemeClr val="dk1"/>
              </a:solidFill>
              <a:effectLst/>
              <a:latin typeface="+mn-lt"/>
              <a:ea typeface="+mn-ea"/>
              <a:cs typeface="+mn-cs"/>
            </a:rPr>
            <a:t>6</a:t>
          </a:r>
          <a:r>
            <a:rPr kumimoji="1" lang="ja-JP" altLang="ja-JP" sz="800">
              <a:solidFill>
                <a:schemeClr val="dk1"/>
              </a:solidFill>
              <a:effectLst/>
              <a:latin typeface="+mn-lt"/>
              <a:ea typeface="+mn-ea"/>
              <a:cs typeface="+mn-cs"/>
            </a:rPr>
            <a:t>年度に借り入れた中央小学校改築事業に伴う学校教育施設整備事業債等の償還完了額が上回ったため、普通会計の元利償還金は減少しており、一部事務組合（東彼保健福祉組合）普通交付税で措置される事業費補正・公債費補正が公債費を上回っていることから一部事務組合に係る準元利償還金も発生していないが、公営企業債である公共下水道事業債の元金償還額が増加傾向であることと、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年度から工業用水道事業の元金償還が開始されたこともあり、算定分子の大きな改善につながりにくい状況となっている。</a:t>
          </a:r>
          <a:endParaRPr lang="ja-JP" altLang="ja-JP" sz="800">
            <a:effectLst/>
          </a:endParaRPr>
        </a:p>
        <a:p>
          <a:r>
            <a:rPr kumimoji="1" lang="ja-JP" altLang="ja-JP" sz="800">
              <a:solidFill>
                <a:schemeClr val="dk1"/>
              </a:solidFill>
              <a:effectLst/>
              <a:latin typeface="+mn-lt"/>
              <a:ea typeface="+mn-ea"/>
              <a:cs typeface="+mn-cs"/>
            </a:rPr>
            <a:t>　また、過去の大型事業の償還が続いていることや、</a:t>
          </a:r>
          <a:r>
            <a:rPr kumimoji="1" lang="ja-JP" altLang="en-US"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3</a:t>
          </a:r>
          <a:r>
            <a:rPr kumimoji="1" lang="ja-JP" altLang="en-US" sz="800">
              <a:solidFill>
                <a:schemeClr val="dk1"/>
              </a:solidFill>
              <a:effectLst/>
              <a:latin typeface="+mn-lt"/>
              <a:ea typeface="+mn-ea"/>
              <a:cs typeface="+mn-cs"/>
            </a:rPr>
            <a:t>年度から</a:t>
          </a:r>
          <a:r>
            <a:rPr kumimoji="1" lang="ja-JP" altLang="ja-JP" sz="800">
              <a:solidFill>
                <a:schemeClr val="dk1"/>
              </a:solidFill>
              <a:effectLst/>
              <a:latin typeface="+mn-lt"/>
              <a:ea typeface="+mn-ea"/>
              <a:cs typeface="+mn-cs"/>
            </a:rPr>
            <a:t>東彼地区保健福祉組合のごみ処理施設建設分の元金償還が始まることが影響し、指数改善にはつながらないと考えられるため、今後の数年間は現在の指数で推移すると見込んでいる。</a:t>
          </a:r>
          <a:endParaRPr lang="ja-JP" altLang="ja-JP" sz="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10.2</a:t>
          </a:r>
          <a:r>
            <a:rPr kumimoji="1" lang="ja-JP" altLang="ja-JP" sz="1000">
              <a:solidFill>
                <a:sysClr val="windowText" lastClr="000000"/>
              </a:solidFill>
              <a:effectLst/>
              <a:latin typeface="+mn-lt"/>
              <a:ea typeface="+mn-ea"/>
              <a:cs typeface="+mn-cs"/>
            </a:rPr>
            <a:t>％となったが、</a:t>
          </a:r>
          <a:r>
            <a:rPr kumimoji="1" lang="ja-JP" altLang="en-US" sz="1000">
              <a:solidFill>
                <a:sysClr val="windowText" lastClr="000000"/>
              </a:solidFill>
              <a:effectLst/>
              <a:latin typeface="+mn-lt"/>
              <a:ea typeface="+mn-ea"/>
              <a:cs typeface="+mn-cs"/>
            </a:rPr>
            <a:t>令和元年度</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3.6</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となった</a:t>
          </a:r>
          <a:r>
            <a:rPr kumimoji="1" lang="ja-JP" altLang="ja-JP"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更に令和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年度</a:t>
          </a:r>
          <a:r>
            <a:rPr kumimoji="1" lang="ja-JP" altLang="ja-JP"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16.6</a:t>
          </a:r>
          <a:r>
            <a:rPr kumimoji="1" lang="ja-JP" altLang="ja-JP" sz="1000">
              <a:solidFill>
                <a:sysClr val="windowText" lastClr="000000"/>
              </a:solidFill>
              <a:effectLst/>
              <a:latin typeface="+mn-lt"/>
              <a:ea typeface="+mn-ea"/>
              <a:cs typeface="+mn-cs"/>
            </a:rPr>
            <a:t>％となっており改善傾向となっている。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将来負担比率においては、一般</a:t>
          </a:r>
          <a:r>
            <a:rPr kumimoji="1" lang="ja-JP" altLang="ja-JP" sz="1000">
              <a:solidFill>
                <a:schemeClr val="dk1"/>
              </a:solidFill>
              <a:effectLst/>
              <a:latin typeface="+mn-lt"/>
              <a:ea typeface="+mn-ea"/>
              <a:cs typeface="+mn-cs"/>
            </a:rPr>
            <a:t>会計における地方債残高が増となったものの、工業用水道事業や公共下水道事業の地方債残高の減、東彼地区保健福祉組合のごみ処理施設建設に伴う地方債のうち本町負担額の減となった。一方、上記の増加要因を含んだ将来負担額から差し引かれる充当可能特定財源等については、順調に基金積立を行っていることで充当</a:t>
          </a:r>
          <a:r>
            <a:rPr kumimoji="1" lang="ja-JP" altLang="ja-JP" sz="1000">
              <a:solidFill>
                <a:sysClr val="windowText" lastClr="000000"/>
              </a:solidFill>
              <a:effectLst/>
              <a:latin typeface="+mn-lt"/>
              <a:ea typeface="+mn-ea"/>
              <a:cs typeface="+mn-cs"/>
            </a:rPr>
            <a:t>可能基金が</a:t>
          </a:r>
          <a:r>
            <a:rPr kumimoji="1" lang="en-US" altLang="ja-JP" sz="1000">
              <a:solidFill>
                <a:sysClr val="windowText" lastClr="000000"/>
              </a:solidFill>
              <a:effectLst/>
              <a:latin typeface="+mn-lt"/>
              <a:ea typeface="+mn-ea"/>
              <a:cs typeface="+mn-cs"/>
            </a:rPr>
            <a:t>663</a:t>
          </a:r>
          <a:r>
            <a:rPr kumimoji="1" lang="ja-JP" altLang="ja-JP" sz="1000">
              <a:solidFill>
                <a:sysClr val="windowText" lastClr="000000"/>
              </a:solidFill>
              <a:effectLst/>
              <a:latin typeface="+mn-lt"/>
              <a:ea typeface="+mn-ea"/>
              <a:cs typeface="+mn-cs"/>
            </a:rPr>
            <a:t>百万円増となっていることから、将来負担額の増を基金の増が上回ったことで将来負担比率は昨年度に比べ改善する形となった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今後において、福祉組合のごみ処理施設における起債額の元金償還が令和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から始まることや、歴文化交流館整備事業や新庁舎建設事業に対する地方債の発行額が多額であること、その他にも老朽化に伴う施設改修への基金充当と近年の社会保障関連の著しい伸びによる基金積立額の鈍化、普通交付税で措置されている公債費補正等の減少、職員数の増加に伴う退職手当見込み額増など状況は変化していくと考えられるため、増加傾向で推移すると見込んでい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長崎県波佐見町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や減債基金については、数年間同規模であるが、その他特定目的基金については、ふるさとづくり応援寄附金の増加に伴うふるさとづくり応援基金の増加や庁舎建設に備えるため庁舎建設基金が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財政調整基金は、現在の規模が適正であると考えるため同水準となり、減債基金は繰上償還財源とするため、減少していく見込みである。　　</a:t>
          </a:r>
          <a:endParaRPr lang="ja-JP" altLang="ja-JP" sz="1400">
            <a:effectLst/>
          </a:endParaRPr>
        </a:p>
        <a:p>
          <a:r>
            <a:rPr kumimoji="1" lang="ja-JP" altLang="ja-JP" sz="1100">
              <a:solidFill>
                <a:schemeClr val="dk1"/>
              </a:solidFill>
              <a:effectLst/>
              <a:latin typeface="+mn-lt"/>
              <a:ea typeface="+mn-ea"/>
              <a:cs typeface="+mn-cs"/>
            </a:rPr>
            <a:t>　また、特定目的基金については、各条例の使途に沿った事業に対し積極的に活用するが、建物等の老朽化対策は今後も続いていくことが予想されるため、特に教育施設整備基金については現在の規模を維持していく必要が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・ふるさとづくり応援基金：条例に定められた使途（事業）に要する費用</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・庁舎建設基金：庁舎建設に要する費用</a:t>
          </a:r>
          <a:endParaRPr lang="ja-JP" altLang="ja-JP">
            <a:effectLst/>
          </a:endParaRPr>
        </a:p>
        <a:p>
          <a:r>
            <a:rPr kumimoji="1" lang="ja-JP" altLang="ja-JP" sz="1100">
              <a:solidFill>
                <a:schemeClr val="dk1"/>
              </a:solidFill>
              <a:effectLst/>
              <a:latin typeface="+mn-lt"/>
              <a:ea typeface="+mn-ea"/>
              <a:cs typeface="+mn-cs"/>
            </a:rPr>
            <a:t>・下水道事業基金：下水道事業に要する費用</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教育施設整備基金</a:t>
          </a:r>
          <a:r>
            <a:rPr kumimoji="1" lang="ja-JP" altLang="ja-JP" sz="1100">
              <a:solidFill>
                <a:schemeClr val="dk1"/>
              </a:solidFill>
              <a:effectLst/>
              <a:latin typeface="+mn-lt"/>
              <a:ea typeface="+mn-ea"/>
              <a:cs typeface="+mn-cs"/>
            </a:rPr>
            <a:t>：学校教育施設及び社会教育施設整備に要する費用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・地域福祉基金：</a:t>
          </a:r>
          <a:r>
            <a:rPr lang="ja-JP" altLang="en-US">
              <a:effectLst/>
            </a:rPr>
            <a:t>高齢者等の保健福祉の増進を図るために要する費用</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ふるさとづくり応援寄附金の伸びに伴い、ふるさとづくり応援基金の積立額が前年度より</a:t>
          </a:r>
          <a:r>
            <a:rPr kumimoji="1" lang="en-US" altLang="ja-JP" sz="1100">
              <a:solidFill>
                <a:sysClr val="windowText" lastClr="000000"/>
              </a:solidFill>
              <a:effectLst/>
              <a:latin typeface="+mn-lt"/>
              <a:ea typeface="+mn-ea"/>
              <a:cs typeface="+mn-cs"/>
            </a:rPr>
            <a:t>388</a:t>
          </a:r>
          <a:r>
            <a:rPr kumimoji="1" lang="ja-JP" altLang="ja-JP" sz="1100">
              <a:solidFill>
                <a:sysClr val="windowText" lastClr="000000"/>
              </a:solidFill>
              <a:effectLst/>
              <a:latin typeface="+mn-lt"/>
              <a:ea typeface="+mn-ea"/>
              <a:cs typeface="+mn-cs"/>
            </a:rPr>
            <a:t>百万円増の</a:t>
          </a:r>
          <a:r>
            <a:rPr kumimoji="1" lang="en-US" altLang="ja-JP" sz="1100">
              <a:solidFill>
                <a:sysClr val="windowText" lastClr="000000"/>
              </a:solidFill>
              <a:effectLst/>
              <a:latin typeface="+mn-lt"/>
              <a:ea typeface="+mn-ea"/>
              <a:cs typeface="+mn-cs"/>
            </a:rPr>
            <a:t>1,421</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になった</a:t>
          </a:r>
          <a:r>
            <a:rPr kumimoji="1" lang="ja-JP" altLang="ja-JP" sz="1100">
              <a:solidFill>
                <a:sysClr val="windowText" lastClr="000000"/>
              </a:solidFill>
              <a:effectLst/>
              <a:latin typeface="+mn-lt"/>
              <a:ea typeface="+mn-ea"/>
              <a:cs typeface="+mn-cs"/>
            </a:rPr>
            <a:t>ことが主な増加要因であるが、その他にも新庁舎建設の財源とするため</a:t>
          </a:r>
          <a:r>
            <a:rPr kumimoji="1" lang="en-US" altLang="ja-JP" sz="1100">
              <a:solidFill>
                <a:sysClr val="windowText" lastClr="000000"/>
              </a:solidFill>
              <a:effectLst/>
              <a:latin typeface="+mn-lt"/>
              <a:ea typeface="+mn-ea"/>
              <a:cs typeface="+mn-cs"/>
            </a:rPr>
            <a:t>287</a:t>
          </a:r>
          <a:r>
            <a:rPr kumimoji="1" lang="ja-JP" altLang="ja-JP" sz="1100">
              <a:solidFill>
                <a:sysClr val="windowText" lastClr="000000"/>
              </a:solidFill>
              <a:effectLst/>
              <a:latin typeface="+mn-lt"/>
              <a:ea typeface="+mn-ea"/>
              <a:cs typeface="+mn-cs"/>
            </a:rPr>
            <a:t>百万円積み立てたため。その他の特定目的基金は微増となった。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条例に定める目的での使途となるが、特にふるさとづくり応援基金については、寄附額の増加に伴って積立額も著しく増加していることから、寄附者の意向に沿った事業で、町の活性化に繋がる事業や財源不足等によって実施することができなかった事業を計画し、積極的に活用し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庁舎建設基金については、令和４年度から本格工事が始まるため、令和３年度まで積立を行い、令和６年度までには全額活用する。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その他、建物等の老朽化対策として活用できる基金は積極的に活用していく。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当基金については、取り崩しをしていないため、毎年度の利子積立てによって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％の範囲が適正であると考える（平成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月総務書自治財務局公表）ため、現状を維持し</a:t>
          </a:r>
          <a:r>
            <a:rPr kumimoji="1" lang="ja-JP" altLang="en-US" sz="1100">
              <a:solidFill>
                <a:schemeClr val="dk1"/>
              </a:solidFill>
              <a:effectLst/>
              <a:latin typeface="+mn-lt"/>
              <a:ea typeface="+mn-ea"/>
              <a:cs typeface="+mn-cs"/>
            </a:rPr>
            <a:t>、災害復旧等の緊急財源に活用し</a:t>
          </a:r>
          <a:r>
            <a:rPr kumimoji="1" lang="ja-JP" altLang="ja-JP" sz="1100">
              <a:solidFill>
                <a:schemeClr val="dk1"/>
              </a:solidFill>
              <a:effectLst/>
              <a:latin typeface="+mn-lt"/>
              <a:ea typeface="+mn-ea"/>
              <a:cs typeface="+mn-cs"/>
            </a:rPr>
            <a:t>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年度において、町営工業団地整備事業に関する地方債の繰上償還財源として取り崩しを行ったが、</a:t>
          </a:r>
          <a:r>
            <a:rPr kumimoji="1" lang="ja-JP" altLang="en-US" sz="1100">
              <a:solidFill>
                <a:schemeClr val="dk1"/>
              </a:solidFill>
              <a:effectLst/>
              <a:latin typeface="+mn-lt"/>
              <a:ea typeface="+mn-ea"/>
              <a:cs typeface="+mn-cs"/>
            </a:rPr>
            <a:t>それ以降は</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行っていない。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過去の利率が高いものについては、積極的に繰上償還を行い、今後の建設事業に伴う元利償還金の増加を出来る限り抑えていく。</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14,565
14,531
56.00
11,019,275
10,850,025
73,094
3,776,658
6,362,768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いては、他の類似団体等に比べて扶助費等の義務的経費の割合や増加率が高い傾向にあり、その影響で投資的経費が抑制されてきた経緯がある。そのため、建物（庁舎や学校等）や工作物（道路等）において、耐用年数を考慮した十分な再投資が行われておらず、全国平均、県平均を上回る償却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今後、施設の老朽化に伴う改修や再整備のための経費が増大することが懸念されるため、公共施設等総合管理計画や個別施設計画を踏まえ計画的な改修・更新等が必要となる。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1" name="直線コネクタ 70"/>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2"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3" name="直線コネクタ 72"/>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4"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5" name="直線コネクタ 74"/>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6"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7" name="フローチャート: 判断 76"/>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9" name="フローチャート: 判断 78"/>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0" name="フローチャート: 判断 79"/>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87" name="楕円 86"/>
        <xdr:cNvSpPr/>
      </xdr:nvSpPr>
      <xdr:spPr>
        <a:xfrm>
          <a:off x="47117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147655</xdr:rowOff>
    </xdr:from>
    <xdr:ext cx="405111" cy="259045"/>
    <xdr:sp macro="" textlink="">
      <xdr:nvSpPr>
        <xdr:cNvPr id="88" name="有形固定資産減価償却率該当値テキスト"/>
        <xdr:cNvSpPr txBox="1"/>
      </xdr:nvSpPr>
      <xdr:spPr>
        <a:xfrm>
          <a:off x="4813300" y="6062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147638</xdr:rowOff>
    </xdr:from>
    <xdr:to>
      <xdr:col>19</xdr:col>
      <xdr:colOff>187325</xdr:colOff>
      <xdr:row>31</xdr:row>
      <xdr:rowOff>77788</xdr:rowOff>
    </xdr:to>
    <xdr:sp macro="" textlink="">
      <xdr:nvSpPr>
        <xdr:cNvPr id="89" name="楕円 88"/>
        <xdr:cNvSpPr/>
      </xdr:nvSpPr>
      <xdr:spPr>
        <a:xfrm>
          <a:off x="4000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26988</xdr:rowOff>
    </xdr:from>
    <xdr:to>
      <xdr:col>23</xdr:col>
      <xdr:colOff>85725</xdr:colOff>
      <xdr:row>31</xdr:row>
      <xdr:rowOff>48578</xdr:rowOff>
    </xdr:to>
    <xdr:cxnSp macro="">
      <xdr:nvCxnSpPr>
        <xdr:cNvPr id="90" name="直線コネクタ 89"/>
        <xdr:cNvCxnSpPr/>
      </xdr:nvCxnSpPr>
      <xdr:spPr>
        <a:xfrm>
          <a:off x="4051300" y="611346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91" name="楕円 90"/>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26988</xdr:rowOff>
    </xdr:to>
    <xdr:cxnSp macro="">
      <xdr:nvCxnSpPr>
        <xdr:cNvPr id="92" name="直線コネクタ 91"/>
        <xdr:cNvCxnSpPr/>
      </xdr:nvCxnSpPr>
      <xdr:spPr>
        <a:xfrm>
          <a:off x="3289300" y="609906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93" name="楕円 92"/>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12594</xdr:rowOff>
    </xdr:to>
    <xdr:cxnSp macro="">
      <xdr:nvCxnSpPr>
        <xdr:cNvPr id="94" name="直線コネクタ 93"/>
        <xdr:cNvCxnSpPr/>
      </xdr:nvCxnSpPr>
      <xdr:spPr>
        <a:xfrm>
          <a:off x="2527300" y="6082877"/>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90064</xdr:rowOff>
    </xdr:from>
    <xdr:to>
      <xdr:col>7</xdr:col>
      <xdr:colOff>187325</xdr:colOff>
      <xdr:row>31</xdr:row>
      <xdr:rowOff>20214</xdr:rowOff>
    </xdr:to>
    <xdr:sp macro="" textlink="">
      <xdr:nvSpPr>
        <xdr:cNvPr id="95" name="楕円 94"/>
        <xdr:cNvSpPr/>
      </xdr:nvSpPr>
      <xdr:spPr>
        <a:xfrm>
          <a:off x="1714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140864</xdr:rowOff>
    </xdr:from>
    <xdr:to>
      <xdr:col>11</xdr:col>
      <xdr:colOff>136525</xdr:colOff>
      <xdr:row>30</xdr:row>
      <xdr:rowOff>167852</xdr:rowOff>
    </xdr:to>
    <xdr:cxnSp macro="">
      <xdr:nvCxnSpPr>
        <xdr:cNvPr id="96" name="直線コネクタ 95"/>
        <xdr:cNvCxnSpPr/>
      </xdr:nvCxnSpPr>
      <xdr:spPr>
        <a:xfrm>
          <a:off x="1765300" y="605588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8" name="n_2ave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9"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0"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68915</xdr:rowOff>
    </xdr:from>
    <xdr:ext cx="405111" cy="259045"/>
    <xdr:sp macro="" textlink="">
      <xdr:nvSpPr>
        <xdr:cNvPr id="101" name="n_1mainValue有形固定資産減価償却率"/>
        <xdr:cNvSpPr txBox="1"/>
      </xdr:nvSpPr>
      <xdr:spPr>
        <a:xfrm>
          <a:off x="38360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102" name="n_2mainValue有形固定資産減価償却率"/>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3" name="n_3mainValue有形固定資産減価償却率"/>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11341</xdr:rowOff>
    </xdr:from>
    <xdr:ext cx="405111" cy="259045"/>
    <xdr:sp macro="" textlink="">
      <xdr:nvSpPr>
        <xdr:cNvPr id="104" name="n_4mainValue有形固定資産減価償却率"/>
        <xdr:cNvSpPr txBox="1"/>
      </xdr:nvSpPr>
      <xdr:spPr>
        <a:xfrm>
          <a:off x="1562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防災行政無線戸別受信機整備事業や歴史文化交流館整備事業の地方債発行により将来負担額が増加しているものの、ふるさとづくり応援基金の増による充当可能基金が増加していることから、昨年に比べ債務比率は低下している。また、近年の行財政改革により、財政健全化に向けた事業の見直しや新規起債の厳選、繰上償還等により、起債残高の抑制を図っていることなどから、国県に比べると低い比率となってい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3" name="直線コネクタ 132"/>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4"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5" name="直線コネクタ 134"/>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8" name="債務償還比率平均値テキスト"/>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9" name="フローチャート: 判断 138"/>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0" name="フローチャート: 判断 139"/>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1" name="フローチャート: 判断 140"/>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2" name="フローチャート: 判断 141"/>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3" name="フローチャート: 判断 142"/>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124467</xdr:rowOff>
    </xdr:from>
    <xdr:to>
      <xdr:col>76</xdr:col>
      <xdr:colOff>73025</xdr:colOff>
      <xdr:row>29</xdr:row>
      <xdr:rowOff>54617</xdr:rowOff>
    </xdr:to>
    <xdr:sp macro="" textlink="">
      <xdr:nvSpPr>
        <xdr:cNvPr id="149" name="楕円 148"/>
        <xdr:cNvSpPr/>
      </xdr:nvSpPr>
      <xdr:spPr>
        <a:xfrm>
          <a:off x="14744700" y="56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147344</xdr:rowOff>
    </xdr:from>
    <xdr:ext cx="469744" cy="259045"/>
    <xdr:sp macro="" textlink="">
      <xdr:nvSpPr>
        <xdr:cNvPr id="150" name="債務償還比率該当値テキスト"/>
        <xdr:cNvSpPr txBox="1"/>
      </xdr:nvSpPr>
      <xdr:spPr>
        <a:xfrm>
          <a:off x="14846300" y="554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20786</xdr:rowOff>
    </xdr:from>
    <xdr:to>
      <xdr:col>72</xdr:col>
      <xdr:colOff>123825</xdr:colOff>
      <xdr:row>29</xdr:row>
      <xdr:rowOff>122386</xdr:rowOff>
    </xdr:to>
    <xdr:sp macro="" textlink="">
      <xdr:nvSpPr>
        <xdr:cNvPr id="151" name="楕円 150"/>
        <xdr:cNvSpPr/>
      </xdr:nvSpPr>
      <xdr:spPr>
        <a:xfrm>
          <a:off x="14033500" y="57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3817</xdr:rowOff>
    </xdr:from>
    <xdr:to>
      <xdr:col>76</xdr:col>
      <xdr:colOff>22225</xdr:colOff>
      <xdr:row>29</xdr:row>
      <xdr:rowOff>71586</xdr:rowOff>
    </xdr:to>
    <xdr:cxnSp macro="">
      <xdr:nvCxnSpPr>
        <xdr:cNvPr id="152" name="直線コネクタ 151"/>
        <xdr:cNvCxnSpPr/>
      </xdr:nvCxnSpPr>
      <xdr:spPr>
        <a:xfrm flipV="1">
          <a:off x="14084300" y="5747392"/>
          <a:ext cx="711200" cy="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94192</xdr:rowOff>
    </xdr:from>
    <xdr:to>
      <xdr:col>68</xdr:col>
      <xdr:colOff>123825</xdr:colOff>
      <xdr:row>30</xdr:row>
      <xdr:rowOff>24342</xdr:rowOff>
    </xdr:to>
    <xdr:sp macro="" textlink="">
      <xdr:nvSpPr>
        <xdr:cNvPr id="153" name="楕円 152"/>
        <xdr:cNvSpPr/>
      </xdr:nvSpPr>
      <xdr:spPr>
        <a:xfrm>
          <a:off x="13271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71586</xdr:rowOff>
    </xdr:from>
    <xdr:to>
      <xdr:col>72</xdr:col>
      <xdr:colOff>73025</xdr:colOff>
      <xdr:row>29</xdr:row>
      <xdr:rowOff>144992</xdr:rowOff>
    </xdr:to>
    <xdr:cxnSp macro="">
      <xdr:nvCxnSpPr>
        <xdr:cNvPr id="154" name="直線コネクタ 153"/>
        <xdr:cNvCxnSpPr/>
      </xdr:nvCxnSpPr>
      <xdr:spPr>
        <a:xfrm flipV="1">
          <a:off x="13322300" y="5815161"/>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69243</xdr:rowOff>
    </xdr:from>
    <xdr:to>
      <xdr:col>64</xdr:col>
      <xdr:colOff>123825</xdr:colOff>
      <xdr:row>29</xdr:row>
      <xdr:rowOff>170843</xdr:rowOff>
    </xdr:to>
    <xdr:sp macro="" textlink="">
      <xdr:nvSpPr>
        <xdr:cNvPr id="155" name="楕円 154"/>
        <xdr:cNvSpPr/>
      </xdr:nvSpPr>
      <xdr:spPr>
        <a:xfrm>
          <a:off x="12509500" y="58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120043</xdr:rowOff>
    </xdr:from>
    <xdr:to>
      <xdr:col>68</xdr:col>
      <xdr:colOff>73025</xdr:colOff>
      <xdr:row>29</xdr:row>
      <xdr:rowOff>144992</xdr:rowOff>
    </xdr:to>
    <xdr:cxnSp macro="">
      <xdr:nvCxnSpPr>
        <xdr:cNvPr id="156" name="直線コネクタ 155"/>
        <xdr:cNvCxnSpPr/>
      </xdr:nvCxnSpPr>
      <xdr:spPr>
        <a:xfrm>
          <a:off x="12560300" y="5863618"/>
          <a:ext cx="762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167887</xdr:rowOff>
    </xdr:from>
    <xdr:to>
      <xdr:col>60</xdr:col>
      <xdr:colOff>123825</xdr:colOff>
      <xdr:row>29</xdr:row>
      <xdr:rowOff>98037</xdr:rowOff>
    </xdr:to>
    <xdr:sp macro="" textlink="">
      <xdr:nvSpPr>
        <xdr:cNvPr id="157" name="楕円 156"/>
        <xdr:cNvSpPr/>
      </xdr:nvSpPr>
      <xdr:spPr>
        <a:xfrm>
          <a:off x="11747500" y="57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47237</xdr:rowOff>
    </xdr:from>
    <xdr:to>
      <xdr:col>64</xdr:col>
      <xdr:colOff>73025</xdr:colOff>
      <xdr:row>29</xdr:row>
      <xdr:rowOff>120043</xdr:rowOff>
    </xdr:to>
    <xdr:cxnSp macro="">
      <xdr:nvCxnSpPr>
        <xdr:cNvPr id="158" name="直線コネクタ 157"/>
        <xdr:cNvCxnSpPr/>
      </xdr:nvCxnSpPr>
      <xdr:spPr>
        <a:xfrm>
          <a:off x="11798300" y="5790812"/>
          <a:ext cx="762000" cy="7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9" name="n_1aveValue債務償還比率"/>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0" name="n_2aveValue債務償還比率"/>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1" name="n_3aveValue債務償還比率"/>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2" name="n_4aveValue債務償還比率"/>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138913</xdr:rowOff>
    </xdr:from>
    <xdr:ext cx="469744" cy="259045"/>
    <xdr:sp macro="" textlink="">
      <xdr:nvSpPr>
        <xdr:cNvPr id="163" name="n_1mainValue債務償還比率"/>
        <xdr:cNvSpPr txBox="1"/>
      </xdr:nvSpPr>
      <xdr:spPr>
        <a:xfrm>
          <a:off x="13836727" y="55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40869</xdr:rowOff>
    </xdr:from>
    <xdr:ext cx="469744" cy="259045"/>
    <xdr:sp macro="" textlink="">
      <xdr:nvSpPr>
        <xdr:cNvPr id="164" name="n_2mainValue債務償還比率"/>
        <xdr:cNvSpPr txBox="1"/>
      </xdr:nvSpPr>
      <xdr:spPr>
        <a:xfrm>
          <a:off x="13087427" y="56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15920</xdr:rowOff>
    </xdr:from>
    <xdr:ext cx="469744" cy="259045"/>
    <xdr:sp macro="" textlink="">
      <xdr:nvSpPr>
        <xdr:cNvPr id="165" name="n_3mainValue債務償還比率"/>
        <xdr:cNvSpPr txBox="1"/>
      </xdr:nvSpPr>
      <xdr:spPr>
        <a:xfrm>
          <a:off x="12325427" y="55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114564</xdr:rowOff>
    </xdr:from>
    <xdr:ext cx="469744" cy="259045"/>
    <xdr:sp macro="" textlink="">
      <xdr:nvSpPr>
        <xdr:cNvPr id="166" name="n_4mainValue債務償還比率"/>
        <xdr:cNvSpPr txBox="1"/>
      </xdr:nvSpPr>
      <xdr:spPr>
        <a:xfrm>
          <a:off x="11563427" y="551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14,565
14,531
56.00
11,019,275
10,850,025
73,094
3,776,658
6,362,768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3" name="楕円 72"/>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4" name="【道路】&#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161925</xdr:rowOff>
    </xdr:to>
    <xdr:cxnSp macro="">
      <xdr:nvCxnSpPr>
        <xdr:cNvPr id="76" name="直線コネクタ 75"/>
        <xdr:cNvCxnSpPr/>
      </xdr:nvCxnSpPr>
      <xdr:spPr>
        <a:xfrm>
          <a:off x="3797300" y="66408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125730</xdr:rowOff>
    </xdr:to>
    <xdr:cxnSp macro="">
      <xdr:nvCxnSpPr>
        <xdr:cNvPr id="78" name="直線コネクタ 77"/>
        <xdr:cNvCxnSpPr/>
      </xdr:nvCxnSpPr>
      <xdr:spPr>
        <a:xfrm>
          <a:off x="2908300" y="6583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68580</xdr:rowOff>
    </xdr:to>
    <xdr:cxnSp macro="">
      <xdr:nvCxnSpPr>
        <xdr:cNvPr id="80" name="直線コネクタ 79"/>
        <xdr:cNvCxnSpPr/>
      </xdr:nvCxnSpPr>
      <xdr:spPr>
        <a:xfrm>
          <a:off x="2019300" y="657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64770</xdr:rowOff>
    </xdr:to>
    <xdr:cxnSp macro="">
      <xdr:nvCxnSpPr>
        <xdr:cNvPr id="82" name="直線コネクタ 81"/>
        <xdr:cNvCxnSpPr/>
      </xdr:nvCxnSpPr>
      <xdr:spPr>
        <a:xfrm>
          <a:off x="1130300" y="6560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xdr:cNvSpPr txBox="1"/>
      </xdr:nvSpPr>
      <xdr:spPr>
        <a:xfrm>
          <a:off x="927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81883</xdr:rowOff>
    </xdr:from>
    <xdr:to>
      <xdr:col>55</xdr:col>
      <xdr:colOff>50800</xdr:colOff>
      <xdr:row>41</xdr:row>
      <xdr:rowOff>12033</xdr:rowOff>
    </xdr:to>
    <xdr:sp macro="" textlink="">
      <xdr:nvSpPr>
        <xdr:cNvPr id="130" name="楕円 129"/>
        <xdr:cNvSpPr/>
      </xdr:nvSpPr>
      <xdr:spPr>
        <a:xfrm>
          <a:off x="10426700" y="69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60310</xdr:rowOff>
    </xdr:from>
    <xdr:ext cx="534377" cy="259045"/>
    <xdr:sp macro="" textlink="">
      <xdr:nvSpPr>
        <xdr:cNvPr id="131" name="【道路】&#10;一人当たり延長該当値テキスト"/>
        <xdr:cNvSpPr txBox="1"/>
      </xdr:nvSpPr>
      <xdr:spPr>
        <a:xfrm>
          <a:off x="10515600" y="69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83083</xdr:rowOff>
    </xdr:from>
    <xdr:to>
      <xdr:col>50</xdr:col>
      <xdr:colOff>165100</xdr:colOff>
      <xdr:row>41</xdr:row>
      <xdr:rowOff>13233</xdr:rowOff>
    </xdr:to>
    <xdr:sp macro="" textlink="">
      <xdr:nvSpPr>
        <xdr:cNvPr id="132" name="楕円 131"/>
        <xdr:cNvSpPr/>
      </xdr:nvSpPr>
      <xdr:spPr>
        <a:xfrm>
          <a:off x="9588500" y="69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132683</xdr:rowOff>
    </xdr:from>
    <xdr:to>
      <xdr:col>55</xdr:col>
      <xdr:colOff>0</xdr:colOff>
      <xdr:row>40</xdr:row>
      <xdr:rowOff>133883</xdr:rowOff>
    </xdr:to>
    <xdr:cxnSp macro="">
      <xdr:nvCxnSpPr>
        <xdr:cNvPr id="133" name="直線コネクタ 132"/>
        <xdr:cNvCxnSpPr/>
      </xdr:nvCxnSpPr>
      <xdr:spPr>
        <a:xfrm flipV="1">
          <a:off x="9639300" y="6990683"/>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86131</xdr:rowOff>
    </xdr:from>
    <xdr:to>
      <xdr:col>46</xdr:col>
      <xdr:colOff>38100</xdr:colOff>
      <xdr:row>41</xdr:row>
      <xdr:rowOff>16281</xdr:rowOff>
    </xdr:to>
    <xdr:sp macro="" textlink="">
      <xdr:nvSpPr>
        <xdr:cNvPr id="134" name="楕円 133"/>
        <xdr:cNvSpPr/>
      </xdr:nvSpPr>
      <xdr:spPr>
        <a:xfrm>
          <a:off x="8699500" y="69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133883</xdr:rowOff>
    </xdr:from>
    <xdr:to>
      <xdr:col>50</xdr:col>
      <xdr:colOff>114300</xdr:colOff>
      <xdr:row>40</xdr:row>
      <xdr:rowOff>136931</xdr:rowOff>
    </xdr:to>
    <xdr:cxnSp macro="">
      <xdr:nvCxnSpPr>
        <xdr:cNvPr id="135" name="直線コネクタ 134"/>
        <xdr:cNvCxnSpPr/>
      </xdr:nvCxnSpPr>
      <xdr:spPr>
        <a:xfrm flipV="1">
          <a:off x="8750300" y="699188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142557</xdr:rowOff>
    </xdr:from>
    <xdr:to>
      <xdr:col>41</xdr:col>
      <xdr:colOff>101600</xdr:colOff>
      <xdr:row>41</xdr:row>
      <xdr:rowOff>72707</xdr:rowOff>
    </xdr:to>
    <xdr:sp macro="" textlink="">
      <xdr:nvSpPr>
        <xdr:cNvPr id="136" name="楕円 135"/>
        <xdr:cNvSpPr/>
      </xdr:nvSpPr>
      <xdr:spPr>
        <a:xfrm>
          <a:off x="78105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136931</xdr:rowOff>
    </xdr:from>
    <xdr:to>
      <xdr:col>45</xdr:col>
      <xdr:colOff>177800</xdr:colOff>
      <xdr:row>41</xdr:row>
      <xdr:rowOff>21907</xdr:rowOff>
    </xdr:to>
    <xdr:cxnSp macro="">
      <xdr:nvCxnSpPr>
        <xdr:cNvPr id="137" name="直線コネクタ 136"/>
        <xdr:cNvCxnSpPr/>
      </xdr:nvCxnSpPr>
      <xdr:spPr>
        <a:xfrm flipV="1">
          <a:off x="7861300" y="6994931"/>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145700</xdr:rowOff>
    </xdr:from>
    <xdr:to>
      <xdr:col>36</xdr:col>
      <xdr:colOff>165100</xdr:colOff>
      <xdr:row>41</xdr:row>
      <xdr:rowOff>75850</xdr:rowOff>
    </xdr:to>
    <xdr:sp macro="" textlink="">
      <xdr:nvSpPr>
        <xdr:cNvPr id="138" name="楕円 137"/>
        <xdr:cNvSpPr/>
      </xdr:nvSpPr>
      <xdr:spPr>
        <a:xfrm>
          <a:off x="6921500" y="70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21907</xdr:rowOff>
    </xdr:from>
    <xdr:to>
      <xdr:col>41</xdr:col>
      <xdr:colOff>50800</xdr:colOff>
      <xdr:row>41</xdr:row>
      <xdr:rowOff>25050</xdr:rowOff>
    </xdr:to>
    <xdr:cxnSp macro="">
      <xdr:nvCxnSpPr>
        <xdr:cNvPr id="139" name="直線コネクタ 138"/>
        <xdr:cNvCxnSpPr/>
      </xdr:nvCxnSpPr>
      <xdr:spPr>
        <a:xfrm flipV="1">
          <a:off x="6972300" y="70513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4360</xdr:rowOff>
    </xdr:from>
    <xdr:ext cx="534377" cy="259045"/>
    <xdr:sp macro="" textlink="">
      <xdr:nvSpPr>
        <xdr:cNvPr id="144" name="n_1mainValue【道路】&#10;一人当たり延長"/>
        <xdr:cNvSpPr txBox="1"/>
      </xdr:nvSpPr>
      <xdr:spPr>
        <a:xfrm>
          <a:off x="9359411" y="70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7408</xdr:rowOff>
    </xdr:from>
    <xdr:ext cx="534377" cy="259045"/>
    <xdr:sp macro="" textlink="">
      <xdr:nvSpPr>
        <xdr:cNvPr id="145" name="n_2mainValue【道路】&#10;一人当たり延長"/>
        <xdr:cNvSpPr txBox="1"/>
      </xdr:nvSpPr>
      <xdr:spPr>
        <a:xfrm>
          <a:off x="8483111" y="70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63834</xdr:rowOff>
    </xdr:from>
    <xdr:ext cx="469744" cy="259045"/>
    <xdr:sp macro="" textlink="">
      <xdr:nvSpPr>
        <xdr:cNvPr id="146" name="n_3mainValue【道路】&#10;一人当たり延長"/>
        <xdr:cNvSpPr txBox="1"/>
      </xdr:nvSpPr>
      <xdr:spPr>
        <a:xfrm>
          <a:off x="7626427" y="70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66977</xdr:rowOff>
    </xdr:from>
    <xdr:ext cx="469744" cy="259045"/>
    <xdr:sp macro="" textlink="">
      <xdr:nvSpPr>
        <xdr:cNvPr id="147" name="n_4mainValue【道路】&#10;一人当たり延長"/>
        <xdr:cNvSpPr txBox="1"/>
      </xdr:nvSpPr>
      <xdr:spPr>
        <a:xfrm>
          <a:off x="6737427" y="70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9" name="楕円 188"/>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0" name="【橋りょう・トンネル】&#10;有形固定資産減価償却率該当値テキスト"/>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8165</xdr:rowOff>
    </xdr:to>
    <xdr:cxnSp macro="">
      <xdr:nvCxnSpPr>
        <xdr:cNvPr id="192" name="直線コネクタ 191"/>
        <xdr:cNvCxnSpPr/>
      </xdr:nvCxnSpPr>
      <xdr:spPr>
        <a:xfrm>
          <a:off x="3797300" y="1044538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158387</xdr:rowOff>
    </xdr:to>
    <xdr:cxnSp macro="">
      <xdr:nvCxnSpPr>
        <xdr:cNvPr id="194" name="直線コネクタ 193"/>
        <xdr:cNvCxnSpPr/>
      </xdr:nvCxnSpPr>
      <xdr:spPr>
        <a:xfrm>
          <a:off x="2908300" y="1038987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5" name="楕円 194"/>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111034</xdr:rowOff>
    </xdr:to>
    <xdr:cxnSp macro="">
      <xdr:nvCxnSpPr>
        <xdr:cNvPr id="196" name="直線コネクタ 195"/>
        <xdr:cNvCxnSpPr/>
      </xdr:nvCxnSpPr>
      <xdr:spPr>
        <a:xfrm flipV="1">
          <a:off x="2019300" y="103898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7" name="楕円 196"/>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111034</xdr:rowOff>
    </xdr:to>
    <xdr:cxnSp macro="">
      <xdr:nvCxnSpPr>
        <xdr:cNvPr id="198" name="直線コネクタ 197"/>
        <xdr:cNvCxnSpPr/>
      </xdr:nvCxnSpPr>
      <xdr:spPr>
        <a:xfrm>
          <a:off x="1130300" y="1036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3" name="n_1mainValue【橋りょう・トンネル】&#10;有形固定資産減価償却率"/>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4"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5" name="n_3mainValue【橋りょう・トンネル】&#10;有形固定資産減価償却率"/>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6" name="n_4mainValue【橋りょう・トンネル】&#10;有形固定資産減価償却率"/>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31839</xdr:rowOff>
    </xdr:from>
    <xdr:to>
      <xdr:col>55</xdr:col>
      <xdr:colOff>50800</xdr:colOff>
      <xdr:row>61</xdr:row>
      <xdr:rowOff>133439</xdr:rowOff>
    </xdr:to>
    <xdr:sp macro="" textlink="">
      <xdr:nvSpPr>
        <xdr:cNvPr id="246" name="楕円 245"/>
        <xdr:cNvSpPr/>
      </xdr:nvSpPr>
      <xdr:spPr>
        <a:xfrm>
          <a:off x="10426700" y="104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54716</xdr:rowOff>
    </xdr:from>
    <xdr:ext cx="599010" cy="259045"/>
    <xdr:sp macro="" textlink="">
      <xdr:nvSpPr>
        <xdr:cNvPr id="247" name="【橋りょう・トンネル】&#10;一人当たり有形固定資産（償却資産）額該当値テキスト"/>
        <xdr:cNvSpPr txBox="1"/>
      </xdr:nvSpPr>
      <xdr:spPr>
        <a:xfrm>
          <a:off x="10515600" y="1034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36326</xdr:rowOff>
    </xdr:from>
    <xdr:to>
      <xdr:col>50</xdr:col>
      <xdr:colOff>165100</xdr:colOff>
      <xdr:row>61</xdr:row>
      <xdr:rowOff>137926</xdr:rowOff>
    </xdr:to>
    <xdr:sp macro="" textlink="">
      <xdr:nvSpPr>
        <xdr:cNvPr id="248" name="楕円 247"/>
        <xdr:cNvSpPr/>
      </xdr:nvSpPr>
      <xdr:spPr>
        <a:xfrm>
          <a:off x="9588500" y="104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82639</xdr:rowOff>
    </xdr:from>
    <xdr:to>
      <xdr:col>55</xdr:col>
      <xdr:colOff>0</xdr:colOff>
      <xdr:row>61</xdr:row>
      <xdr:rowOff>87126</xdr:rowOff>
    </xdr:to>
    <xdr:cxnSp macro="">
      <xdr:nvCxnSpPr>
        <xdr:cNvPr id="249" name="直線コネクタ 248"/>
        <xdr:cNvCxnSpPr/>
      </xdr:nvCxnSpPr>
      <xdr:spPr>
        <a:xfrm flipV="1">
          <a:off x="9639300" y="10541089"/>
          <a:ext cx="8382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25732</xdr:rowOff>
    </xdr:from>
    <xdr:to>
      <xdr:col>46</xdr:col>
      <xdr:colOff>38100</xdr:colOff>
      <xdr:row>61</xdr:row>
      <xdr:rowOff>127332</xdr:rowOff>
    </xdr:to>
    <xdr:sp macro="" textlink="">
      <xdr:nvSpPr>
        <xdr:cNvPr id="250" name="楕円 249"/>
        <xdr:cNvSpPr/>
      </xdr:nvSpPr>
      <xdr:spPr>
        <a:xfrm>
          <a:off x="8699500" y="104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76532</xdr:rowOff>
    </xdr:from>
    <xdr:to>
      <xdr:col>50</xdr:col>
      <xdr:colOff>114300</xdr:colOff>
      <xdr:row>61</xdr:row>
      <xdr:rowOff>87126</xdr:rowOff>
    </xdr:to>
    <xdr:cxnSp macro="">
      <xdr:nvCxnSpPr>
        <xdr:cNvPr id="251" name="直線コネクタ 250"/>
        <xdr:cNvCxnSpPr/>
      </xdr:nvCxnSpPr>
      <xdr:spPr>
        <a:xfrm>
          <a:off x="8750300" y="10534982"/>
          <a:ext cx="8890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47882</xdr:rowOff>
    </xdr:from>
    <xdr:to>
      <xdr:col>41</xdr:col>
      <xdr:colOff>101600</xdr:colOff>
      <xdr:row>61</xdr:row>
      <xdr:rowOff>149482</xdr:rowOff>
    </xdr:to>
    <xdr:sp macro="" textlink="">
      <xdr:nvSpPr>
        <xdr:cNvPr id="252" name="楕円 251"/>
        <xdr:cNvSpPr/>
      </xdr:nvSpPr>
      <xdr:spPr>
        <a:xfrm>
          <a:off x="7810500" y="105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76532</xdr:rowOff>
    </xdr:from>
    <xdr:to>
      <xdr:col>45</xdr:col>
      <xdr:colOff>177800</xdr:colOff>
      <xdr:row>61</xdr:row>
      <xdr:rowOff>98682</xdr:rowOff>
    </xdr:to>
    <xdr:cxnSp macro="">
      <xdr:nvCxnSpPr>
        <xdr:cNvPr id="253" name="直線コネクタ 252"/>
        <xdr:cNvCxnSpPr/>
      </xdr:nvCxnSpPr>
      <xdr:spPr>
        <a:xfrm flipV="1">
          <a:off x="7861300" y="10534982"/>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52161</xdr:rowOff>
    </xdr:from>
    <xdr:to>
      <xdr:col>36</xdr:col>
      <xdr:colOff>165100</xdr:colOff>
      <xdr:row>61</xdr:row>
      <xdr:rowOff>153761</xdr:rowOff>
    </xdr:to>
    <xdr:sp macro="" textlink="">
      <xdr:nvSpPr>
        <xdr:cNvPr id="254" name="楕円 253"/>
        <xdr:cNvSpPr/>
      </xdr:nvSpPr>
      <xdr:spPr>
        <a:xfrm>
          <a:off x="6921500" y="105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98682</xdr:rowOff>
    </xdr:from>
    <xdr:to>
      <xdr:col>41</xdr:col>
      <xdr:colOff>50800</xdr:colOff>
      <xdr:row>61</xdr:row>
      <xdr:rowOff>102961</xdr:rowOff>
    </xdr:to>
    <xdr:cxnSp macro="">
      <xdr:nvCxnSpPr>
        <xdr:cNvPr id="255" name="直線コネクタ 254"/>
        <xdr:cNvCxnSpPr/>
      </xdr:nvCxnSpPr>
      <xdr:spPr>
        <a:xfrm flipV="1">
          <a:off x="6972300" y="10557132"/>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154453</xdr:rowOff>
    </xdr:from>
    <xdr:ext cx="599010" cy="259045"/>
    <xdr:sp macro="" textlink="">
      <xdr:nvSpPr>
        <xdr:cNvPr id="260" name="n_1mainValue【橋りょう・トンネル】&#10;一人当たり有形固定資産（償却資産）額"/>
        <xdr:cNvSpPr txBox="1"/>
      </xdr:nvSpPr>
      <xdr:spPr>
        <a:xfrm>
          <a:off x="9327095" y="1027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143859</xdr:rowOff>
    </xdr:from>
    <xdr:ext cx="599010" cy="259045"/>
    <xdr:sp macro="" textlink="">
      <xdr:nvSpPr>
        <xdr:cNvPr id="261" name="n_2mainValue【橋りょう・トンネル】&#10;一人当たり有形固定資産（償却資産）額"/>
        <xdr:cNvSpPr txBox="1"/>
      </xdr:nvSpPr>
      <xdr:spPr>
        <a:xfrm>
          <a:off x="8450795" y="1025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166009</xdr:rowOff>
    </xdr:from>
    <xdr:ext cx="599010" cy="259045"/>
    <xdr:sp macro="" textlink="">
      <xdr:nvSpPr>
        <xdr:cNvPr id="262" name="n_3mainValue【橋りょう・トンネル】&#10;一人当たり有形固定資産（償却資産）額"/>
        <xdr:cNvSpPr txBox="1"/>
      </xdr:nvSpPr>
      <xdr:spPr>
        <a:xfrm>
          <a:off x="7561795" y="102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170288</xdr:rowOff>
    </xdr:from>
    <xdr:ext cx="599010" cy="259045"/>
    <xdr:sp macro="" textlink="">
      <xdr:nvSpPr>
        <xdr:cNvPr id="263" name="n_4mainValue【橋りょう・トンネル】&#10;一人当たり有形固定資産（償却資産）額"/>
        <xdr:cNvSpPr txBox="1"/>
      </xdr:nvSpPr>
      <xdr:spPr>
        <a:xfrm>
          <a:off x="6672795" y="102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4" name="楕円 303"/>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5" name="【公営住宅】&#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306" name="楕円 305"/>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78105</xdr:rowOff>
    </xdr:to>
    <xdr:cxnSp macro="">
      <xdr:nvCxnSpPr>
        <xdr:cNvPr id="307" name="直線コネクタ 306"/>
        <xdr:cNvCxnSpPr/>
      </xdr:nvCxnSpPr>
      <xdr:spPr>
        <a:xfrm>
          <a:off x="3797300" y="13933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308" name="楕円 307"/>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45720</xdr:rowOff>
    </xdr:to>
    <xdr:cxnSp macro="">
      <xdr:nvCxnSpPr>
        <xdr:cNvPr id="309" name="直線コネクタ 308"/>
        <xdr:cNvCxnSpPr/>
      </xdr:nvCxnSpPr>
      <xdr:spPr>
        <a:xfrm>
          <a:off x="2908300" y="13898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310" name="楕円 309"/>
        <xdr:cNvSpPr/>
      </xdr:nvSpPr>
      <xdr:spPr>
        <a:xfrm>
          <a:off x="1968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150495</xdr:rowOff>
    </xdr:from>
    <xdr:to>
      <xdr:col>15</xdr:col>
      <xdr:colOff>50800</xdr:colOff>
      <xdr:row>81</xdr:row>
      <xdr:rowOff>11430</xdr:rowOff>
    </xdr:to>
    <xdr:cxnSp macro="">
      <xdr:nvCxnSpPr>
        <xdr:cNvPr id="311" name="直線コネクタ 310"/>
        <xdr:cNvCxnSpPr/>
      </xdr:nvCxnSpPr>
      <xdr:spPr>
        <a:xfrm>
          <a:off x="2019300" y="1386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312" name="楕円 311"/>
        <xdr:cNvSpPr/>
      </xdr:nvSpPr>
      <xdr:spPr>
        <a:xfrm>
          <a:off x="1079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80</xdr:row>
      <xdr:rowOff>150495</xdr:rowOff>
    </xdr:to>
    <xdr:cxnSp macro="">
      <xdr:nvCxnSpPr>
        <xdr:cNvPr id="313" name="直線コネクタ 312"/>
        <xdr:cNvCxnSpPr/>
      </xdr:nvCxnSpPr>
      <xdr:spPr>
        <a:xfrm>
          <a:off x="1130300" y="1386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318" name="n_1mainValue【公営住宅】&#10;有形固定資産減価償却率"/>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319" name="n_2mainValue【公営住宅】&#10;有形固定資産減価償却率"/>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320" name="n_3mainValue【公営住宅】&#10;有形固定資産減価償却率"/>
        <xdr:cNvSpPr txBox="1"/>
      </xdr:nvSpPr>
      <xdr:spPr>
        <a:xfrm>
          <a:off x="1816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21" name="n_4mainValue【公営住宅】&#10;有形固定資産減価償却率"/>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111658</xdr:rowOff>
    </xdr:from>
    <xdr:to>
      <xdr:col>55</xdr:col>
      <xdr:colOff>50800</xdr:colOff>
      <xdr:row>83</xdr:row>
      <xdr:rowOff>41808</xdr:rowOff>
    </xdr:to>
    <xdr:sp macro="" textlink="">
      <xdr:nvSpPr>
        <xdr:cNvPr id="359" name="楕円 358"/>
        <xdr:cNvSpPr/>
      </xdr:nvSpPr>
      <xdr:spPr>
        <a:xfrm>
          <a:off x="10426700" y="141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134535</xdr:rowOff>
    </xdr:from>
    <xdr:ext cx="469744" cy="259045"/>
    <xdr:sp macro="" textlink="">
      <xdr:nvSpPr>
        <xdr:cNvPr id="360" name="【公営住宅】&#10;一人当たり面積該当値テキスト"/>
        <xdr:cNvSpPr txBox="1"/>
      </xdr:nvSpPr>
      <xdr:spPr>
        <a:xfrm>
          <a:off x="10515600" y="140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114402</xdr:rowOff>
    </xdr:from>
    <xdr:to>
      <xdr:col>50</xdr:col>
      <xdr:colOff>165100</xdr:colOff>
      <xdr:row>83</xdr:row>
      <xdr:rowOff>44552</xdr:rowOff>
    </xdr:to>
    <xdr:sp macro="" textlink="">
      <xdr:nvSpPr>
        <xdr:cNvPr id="361" name="楕円 360"/>
        <xdr:cNvSpPr/>
      </xdr:nvSpPr>
      <xdr:spPr>
        <a:xfrm>
          <a:off x="9588500" y="141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162458</xdr:rowOff>
    </xdr:from>
    <xdr:to>
      <xdr:col>55</xdr:col>
      <xdr:colOff>0</xdr:colOff>
      <xdr:row>82</xdr:row>
      <xdr:rowOff>165202</xdr:rowOff>
    </xdr:to>
    <xdr:cxnSp macro="">
      <xdr:nvCxnSpPr>
        <xdr:cNvPr id="362" name="直線コネクタ 361"/>
        <xdr:cNvCxnSpPr/>
      </xdr:nvCxnSpPr>
      <xdr:spPr>
        <a:xfrm flipV="1">
          <a:off x="9639300" y="1422135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121259</xdr:rowOff>
    </xdr:from>
    <xdr:to>
      <xdr:col>46</xdr:col>
      <xdr:colOff>38100</xdr:colOff>
      <xdr:row>83</xdr:row>
      <xdr:rowOff>51409</xdr:rowOff>
    </xdr:to>
    <xdr:sp macro="" textlink="">
      <xdr:nvSpPr>
        <xdr:cNvPr id="363" name="楕円 362"/>
        <xdr:cNvSpPr/>
      </xdr:nvSpPr>
      <xdr:spPr>
        <a:xfrm>
          <a:off x="8699500" y="141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165202</xdr:rowOff>
    </xdr:from>
    <xdr:to>
      <xdr:col>50</xdr:col>
      <xdr:colOff>114300</xdr:colOff>
      <xdr:row>83</xdr:row>
      <xdr:rowOff>609</xdr:rowOff>
    </xdr:to>
    <xdr:cxnSp macro="">
      <xdr:nvCxnSpPr>
        <xdr:cNvPr id="364" name="直線コネクタ 363"/>
        <xdr:cNvCxnSpPr/>
      </xdr:nvCxnSpPr>
      <xdr:spPr>
        <a:xfrm flipV="1">
          <a:off x="8750300" y="1422410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124461</xdr:rowOff>
    </xdr:from>
    <xdr:to>
      <xdr:col>41</xdr:col>
      <xdr:colOff>101600</xdr:colOff>
      <xdr:row>83</xdr:row>
      <xdr:rowOff>54611</xdr:rowOff>
    </xdr:to>
    <xdr:sp macro="" textlink="">
      <xdr:nvSpPr>
        <xdr:cNvPr id="365" name="楕円 364"/>
        <xdr:cNvSpPr/>
      </xdr:nvSpPr>
      <xdr:spPr>
        <a:xfrm>
          <a:off x="781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609</xdr:rowOff>
    </xdr:from>
    <xdr:to>
      <xdr:col>45</xdr:col>
      <xdr:colOff>177800</xdr:colOff>
      <xdr:row>83</xdr:row>
      <xdr:rowOff>3811</xdr:rowOff>
    </xdr:to>
    <xdr:cxnSp macro="">
      <xdr:nvCxnSpPr>
        <xdr:cNvPr id="366" name="直線コネクタ 365"/>
        <xdr:cNvCxnSpPr/>
      </xdr:nvCxnSpPr>
      <xdr:spPr>
        <a:xfrm flipV="1">
          <a:off x="7861300" y="14230959"/>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127203</xdr:rowOff>
    </xdr:from>
    <xdr:to>
      <xdr:col>36</xdr:col>
      <xdr:colOff>165100</xdr:colOff>
      <xdr:row>83</xdr:row>
      <xdr:rowOff>57353</xdr:rowOff>
    </xdr:to>
    <xdr:sp macro="" textlink="">
      <xdr:nvSpPr>
        <xdr:cNvPr id="367" name="楕円 366"/>
        <xdr:cNvSpPr/>
      </xdr:nvSpPr>
      <xdr:spPr>
        <a:xfrm>
          <a:off x="6921500" y="141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3811</xdr:rowOff>
    </xdr:from>
    <xdr:to>
      <xdr:col>41</xdr:col>
      <xdr:colOff>50800</xdr:colOff>
      <xdr:row>83</xdr:row>
      <xdr:rowOff>6553</xdr:rowOff>
    </xdr:to>
    <xdr:cxnSp macro="">
      <xdr:nvCxnSpPr>
        <xdr:cNvPr id="368" name="直線コネクタ 367"/>
        <xdr:cNvCxnSpPr/>
      </xdr:nvCxnSpPr>
      <xdr:spPr>
        <a:xfrm flipV="1">
          <a:off x="6972300" y="1423416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61079</xdr:rowOff>
    </xdr:from>
    <xdr:ext cx="469744" cy="259045"/>
    <xdr:sp macro="" textlink="">
      <xdr:nvSpPr>
        <xdr:cNvPr id="373" name="n_1mainValue【公営住宅】&#10;一人当たり面積"/>
        <xdr:cNvSpPr txBox="1"/>
      </xdr:nvSpPr>
      <xdr:spPr>
        <a:xfrm>
          <a:off x="9391727" y="139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67936</xdr:rowOff>
    </xdr:from>
    <xdr:ext cx="469744" cy="259045"/>
    <xdr:sp macro="" textlink="">
      <xdr:nvSpPr>
        <xdr:cNvPr id="374" name="n_2mainValue【公営住宅】&#10;一人当たり面積"/>
        <xdr:cNvSpPr txBox="1"/>
      </xdr:nvSpPr>
      <xdr:spPr>
        <a:xfrm>
          <a:off x="8515427" y="139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75" name="n_3main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73880</xdr:rowOff>
    </xdr:from>
    <xdr:ext cx="469744" cy="259045"/>
    <xdr:sp macro="" textlink="">
      <xdr:nvSpPr>
        <xdr:cNvPr id="376" name="n_4mainValue【公営住宅】&#10;一人当たり面積"/>
        <xdr:cNvSpPr txBox="1"/>
      </xdr:nvSpPr>
      <xdr:spPr>
        <a:xfrm>
          <a:off x="6737427" y="139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4" name="直線コネクタ 433"/>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5"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6" name="直線コネクタ 435"/>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7"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38" name="直線コネクタ 437"/>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9"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0" name="フローチャート: 判断 439"/>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1" name="フローチャート: 判断 440"/>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2" name="フローチャート: 判断 441"/>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3" name="フローチャート: 判断 442"/>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4" name="フローチャート: 判断 443"/>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150041</xdr:rowOff>
    </xdr:from>
    <xdr:to>
      <xdr:col>85</xdr:col>
      <xdr:colOff>177800</xdr:colOff>
      <xdr:row>62</xdr:row>
      <xdr:rowOff>80191</xdr:rowOff>
    </xdr:to>
    <xdr:sp macro="" textlink="">
      <xdr:nvSpPr>
        <xdr:cNvPr id="450" name="楕円 449"/>
        <xdr:cNvSpPr/>
      </xdr:nvSpPr>
      <xdr:spPr>
        <a:xfrm>
          <a:off x="16268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128468</xdr:rowOff>
    </xdr:from>
    <xdr:ext cx="405111" cy="259045"/>
    <xdr:sp macro="" textlink="">
      <xdr:nvSpPr>
        <xdr:cNvPr id="451" name="【学校施設】&#10;有形固定資産減価償却率該当値テキスト"/>
        <xdr:cNvSpPr txBox="1"/>
      </xdr:nvSpPr>
      <xdr:spPr>
        <a:xfrm>
          <a:off x="16357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115751</xdr:rowOff>
    </xdr:from>
    <xdr:to>
      <xdr:col>81</xdr:col>
      <xdr:colOff>101600</xdr:colOff>
      <xdr:row>62</xdr:row>
      <xdr:rowOff>45901</xdr:rowOff>
    </xdr:to>
    <xdr:sp macro="" textlink="">
      <xdr:nvSpPr>
        <xdr:cNvPr id="452" name="楕円 451"/>
        <xdr:cNvSpPr/>
      </xdr:nvSpPr>
      <xdr:spPr>
        <a:xfrm>
          <a:off x="15430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62</xdr:row>
      <xdr:rowOff>29391</xdr:rowOff>
    </xdr:to>
    <xdr:cxnSp macro="">
      <xdr:nvCxnSpPr>
        <xdr:cNvPr id="453" name="直線コネクタ 452"/>
        <xdr:cNvCxnSpPr/>
      </xdr:nvCxnSpPr>
      <xdr:spPr>
        <a:xfrm>
          <a:off x="15481300" y="106250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54" name="楕円 453"/>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166551</xdr:rowOff>
    </xdr:to>
    <xdr:cxnSp macro="">
      <xdr:nvCxnSpPr>
        <xdr:cNvPr id="455" name="直線コネクタ 454"/>
        <xdr:cNvCxnSpPr/>
      </xdr:nvCxnSpPr>
      <xdr:spPr>
        <a:xfrm>
          <a:off x="14592300" y="105613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87993</xdr:rowOff>
    </xdr:from>
    <xdr:to>
      <xdr:col>72</xdr:col>
      <xdr:colOff>38100</xdr:colOff>
      <xdr:row>62</xdr:row>
      <xdr:rowOff>18143</xdr:rowOff>
    </xdr:to>
    <xdr:sp macro="" textlink="">
      <xdr:nvSpPr>
        <xdr:cNvPr id="456" name="楕円 455"/>
        <xdr:cNvSpPr/>
      </xdr:nvSpPr>
      <xdr:spPr>
        <a:xfrm>
          <a:off x="1365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138793</xdr:rowOff>
    </xdr:to>
    <xdr:cxnSp macro="">
      <xdr:nvCxnSpPr>
        <xdr:cNvPr id="457" name="直線コネクタ 456"/>
        <xdr:cNvCxnSpPr/>
      </xdr:nvCxnSpPr>
      <xdr:spPr>
        <a:xfrm flipV="1">
          <a:off x="13703300" y="1056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53703</xdr:rowOff>
    </xdr:from>
    <xdr:to>
      <xdr:col>67</xdr:col>
      <xdr:colOff>101600</xdr:colOff>
      <xdr:row>61</xdr:row>
      <xdr:rowOff>155303</xdr:rowOff>
    </xdr:to>
    <xdr:sp macro="" textlink="">
      <xdr:nvSpPr>
        <xdr:cNvPr id="458" name="楕円 457"/>
        <xdr:cNvSpPr/>
      </xdr:nvSpPr>
      <xdr:spPr>
        <a:xfrm>
          <a:off x="12763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104503</xdr:rowOff>
    </xdr:from>
    <xdr:to>
      <xdr:col>71</xdr:col>
      <xdr:colOff>177800</xdr:colOff>
      <xdr:row>61</xdr:row>
      <xdr:rowOff>138793</xdr:rowOff>
    </xdr:to>
    <xdr:cxnSp macro="">
      <xdr:nvCxnSpPr>
        <xdr:cNvPr id="459" name="直線コネクタ 458"/>
        <xdr:cNvCxnSpPr/>
      </xdr:nvCxnSpPr>
      <xdr:spPr>
        <a:xfrm>
          <a:off x="12814300" y="105629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460"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61"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62"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463"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37028</xdr:rowOff>
    </xdr:from>
    <xdr:ext cx="405111" cy="259045"/>
    <xdr:sp macro="" textlink="">
      <xdr:nvSpPr>
        <xdr:cNvPr id="464" name="n_1mainValue【学校施設】&#10;有形固定資産減価償却率"/>
        <xdr:cNvSpPr txBox="1"/>
      </xdr:nvSpPr>
      <xdr:spPr>
        <a:xfrm>
          <a:off x="15266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65"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9270</xdr:rowOff>
    </xdr:from>
    <xdr:ext cx="405111" cy="259045"/>
    <xdr:sp macro="" textlink="">
      <xdr:nvSpPr>
        <xdr:cNvPr id="466" name="n_3mainValue【学校施設】&#10;有形固定資産減価償却率"/>
        <xdr:cNvSpPr txBox="1"/>
      </xdr:nvSpPr>
      <xdr:spPr>
        <a:xfrm>
          <a:off x="13500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146430</xdr:rowOff>
    </xdr:from>
    <xdr:ext cx="405111" cy="259045"/>
    <xdr:sp macro="" textlink="">
      <xdr:nvSpPr>
        <xdr:cNvPr id="467" name="n_4mainValue【学校施設】&#10;有形固定資産減価償却率"/>
        <xdr:cNvSpPr txBox="1"/>
      </xdr:nvSpPr>
      <xdr:spPr>
        <a:xfrm>
          <a:off x="12611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2" name="直線コネクタ 491"/>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3"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4" name="直線コネクタ 493"/>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5"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6" name="直線コネクタ 495"/>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7"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8" name="フローチャート: 判断 497"/>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499" name="フローチャート: 判断 498"/>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0" name="フローチャート: 判断 499"/>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1" name="フローチャート: 判断 500"/>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2" name="フローチャート: 判断 501"/>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xdr:rowOff>
    </xdr:from>
    <xdr:to>
      <xdr:col>116</xdr:col>
      <xdr:colOff>114300</xdr:colOff>
      <xdr:row>62</xdr:row>
      <xdr:rowOff>104521</xdr:rowOff>
    </xdr:to>
    <xdr:sp macro="" textlink="">
      <xdr:nvSpPr>
        <xdr:cNvPr id="508" name="楕円 507"/>
        <xdr:cNvSpPr/>
      </xdr:nvSpPr>
      <xdr:spPr>
        <a:xfrm>
          <a:off x="221107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152798</xdr:rowOff>
    </xdr:from>
    <xdr:ext cx="469744" cy="259045"/>
    <xdr:sp macro="" textlink="">
      <xdr:nvSpPr>
        <xdr:cNvPr id="509" name="【学校施設】&#10;一人当たり面積該当値テキスト"/>
        <xdr:cNvSpPr txBox="1"/>
      </xdr:nvSpPr>
      <xdr:spPr>
        <a:xfrm>
          <a:off x="22199600"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xdr:rowOff>
    </xdr:from>
    <xdr:to>
      <xdr:col>112</xdr:col>
      <xdr:colOff>38100</xdr:colOff>
      <xdr:row>62</xdr:row>
      <xdr:rowOff>108331</xdr:rowOff>
    </xdr:to>
    <xdr:sp macro="" textlink="">
      <xdr:nvSpPr>
        <xdr:cNvPr id="510" name="楕円 509"/>
        <xdr:cNvSpPr/>
      </xdr:nvSpPr>
      <xdr:spPr>
        <a:xfrm>
          <a:off x="21272500" y="10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53721</xdr:rowOff>
    </xdr:from>
    <xdr:to>
      <xdr:col>116</xdr:col>
      <xdr:colOff>63500</xdr:colOff>
      <xdr:row>62</xdr:row>
      <xdr:rowOff>57531</xdr:rowOff>
    </xdr:to>
    <xdr:cxnSp macro="">
      <xdr:nvCxnSpPr>
        <xdr:cNvPr id="511" name="直線コネクタ 510"/>
        <xdr:cNvCxnSpPr/>
      </xdr:nvCxnSpPr>
      <xdr:spPr>
        <a:xfrm flipV="1">
          <a:off x="21323300" y="1068362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xdr:rowOff>
    </xdr:from>
    <xdr:to>
      <xdr:col>107</xdr:col>
      <xdr:colOff>101600</xdr:colOff>
      <xdr:row>62</xdr:row>
      <xdr:rowOff>117475</xdr:rowOff>
    </xdr:to>
    <xdr:sp macro="" textlink="">
      <xdr:nvSpPr>
        <xdr:cNvPr id="512" name="楕円 511"/>
        <xdr:cNvSpPr/>
      </xdr:nvSpPr>
      <xdr:spPr>
        <a:xfrm>
          <a:off x="20383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57531</xdr:rowOff>
    </xdr:from>
    <xdr:to>
      <xdr:col>111</xdr:col>
      <xdr:colOff>177800</xdr:colOff>
      <xdr:row>62</xdr:row>
      <xdr:rowOff>66675</xdr:rowOff>
    </xdr:to>
    <xdr:cxnSp macro="">
      <xdr:nvCxnSpPr>
        <xdr:cNvPr id="513" name="直線コネクタ 512"/>
        <xdr:cNvCxnSpPr/>
      </xdr:nvCxnSpPr>
      <xdr:spPr>
        <a:xfrm flipV="1">
          <a:off x="20434300" y="1068743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32639</xdr:rowOff>
    </xdr:from>
    <xdr:to>
      <xdr:col>102</xdr:col>
      <xdr:colOff>165100</xdr:colOff>
      <xdr:row>62</xdr:row>
      <xdr:rowOff>134239</xdr:rowOff>
    </xdr:to>
    <xdr:sp macro="" textlink="">
      <xdr:nvSpPr>
        <xdr:cNvPr id="514" name="楕円 513"/>
        <xdr:cNvSpPr/>
      </xdr:nvSpPr>
      <xdr:spPr>
        <a:xfrm>
          <a:off x="19494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66675</xdr:rowOff>
    </xdr:from>
    <xdr:to>
      <xdr:col>107</xdr:col>
      <xdr:colOff>50800</xdr:colOff>
      <xdr:row>62</xdr:row>
      <xdr:rowOff>83439</xdr:rowOff>
    </xdr:to>
    <xdr:cxnSp macro="">
      <xdr:nvCxnSpPr>
        <xdr:cNvPr id="515" name="直線コネクタ 514"/>
        <xdr:cNvCxnSpPr/>
      </xdr:nvCxnSpPr>
      <xdr:spPr>
        <a:xfrm flipV="1">
          <a:off x="19545300" y="1069657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36449</xdr:rowOff>
    </xdr:from>
    <xdr:to>
      <xdr:col>98</xdr:col>
      <xdr:colOff>38100</xdr:colOff>
      <xdr:row>62</xdr:row>
      <xdr:rowOff>138049</xdr:rowOff>
    </xdr:to>
    <xdr:sp macro="" textlink="">
      <xdr:nvSpPr>
        <xdr:cNvPr id="516" name="楕円 515"/>
        <xdr:cNvSpPr/>
      </xdr:nvSpPr>
      <xdr:spPr>
        <a:xfrm>
          <a:off x="186055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83439</xdr:rowOff>
    </xdr:from>
    <xdr:to>
      <xdr:col>102</xdr:col>
      <xdr:colOff>114300</xdr:colOff>
      <xdr:row>62</xdr:row>
      <xdr:rowOff>87249</xdr:rowOff>
    </xdr:to>
    <xdr:cxnSp macro="">
      <xdr:nvCxnSpPr>
        <xdr:cNvPr id="517" name="直線コネクタ 516"/>
        <xdr:cNvCxnSpPr/>
      </xdr:nvCxnSpPr>
      <xdr:spPr>
        <a:xfrm flipV="1">
          <a:off x="18656300" y="107133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18"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19"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0"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1"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99458</xdr:rowOff>
    </xdr:from>
    <xdr:ext cx="469744" cy="259045"/>
    <xdr:sp macro="" textlink="">
      <xdr:nvSpPr>
        <xdr:cNvPr id="522" name="n_1mainValue【学校施設】&#10;一人当たり面積"/>
        <xdr:cNvSpPr txBox="1"/>
      </xdr:nvSpPr>
      <xdr:spPr>
        <a:xfrm>
          <a:off x="210757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108602</xdr:rowOff>
    </xdr:from>
    <xdr:ext cx="469744" cy="259045"/>
    <xdr:sp macro="" textlink="">
      <xdr:nvSpPr>
        <xdr:cNvPr id="523" name="n_2mainValue【学校施設】&#10;一人当たり面積"/>
        <xdr:cNvSpPr txBox="1"/>
      </xdr:nvSpPr>
      <xdr:spPr>
        <a:xfrm>
          <a:off x="20199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125366</xdr:rowOff>
    </xdr:from>
    <xdr:ext cx="469744" cy="259045"/>
    <xdr:sp macro="" textlink="">
      <xdr:nvSpPr>
        <xdr:cNvPr id="524" name="n_3mainValue【学校施設】&#10;一人当たり面積"/>
        <xdr:cNvSpPr txBox="1"/>
      </xdr:nvSpPr>
      <xdr:spPr>
        <a:xfrm>
          <a:off x="19310427"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129176</xdr:rowOff>
    </xdr:from>
    <xdr:ext cx="469744" cy="259045"/>
    <xdr:sp macro="" textlink="">
      <xdr:nvSpPr>
        <xdr:cNvPr id="525" name="n_4mainValue【学校施設】&#10;一人当たり面積"/>
        <xdr:cNvSpPr txBox="1"/>
      </xdr:nvSpPr>
      <xdr:spPr>
        <a:xfrm>
          <a:off x="18421427" y="1075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公営住宅は、償却率も低く（施設として新しい）、一人当たり面積も全国、類団平均以上となっていることから、比較的充実した整備が行われていると見えるが、平成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一部団地の建て替えが行われこたことによる減価償却率の押し下げ効果が出ているためである。詳細を確認すると、公営住宅の一部団地や学校施設、総資産の約半分を占めるインフラ資産（道路等）については、かなりの耐用年数を経過しながら応急処置的な整備改修で対応している部分も多々あり、やはり町全体的にハード面の老朽化が進んでいる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各施設について、一人当たり金額や財産量等も考慮しながら、建替え、改修、廃止等の方針について検討していく必要がある。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14,565
14,531
56.00
11,019,275
10,850,025
73,094
3,776,658
6,362,768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62" name="直線コネクタ 61"/>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63"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64" name="直線コネクタ 63"/>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65"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66" name="直線コネクタ 65"/>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67" name="【図書館】&#10;一人当たり面積平均値テキスト"/>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68" name="フローチャート: 判断 67"/>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69" name="フローチャート: 判断 6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70" name="フローチャート: 判断 69"/>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71" name="フローチャート: 判断 70"/>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72" name="フローチャート: 判断 71"/>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167132</xdr:rowOff>
    </xdr:from>
    <xdr:to>
      <xdr:col>55</xdr:col>
      <xdr:colOff>50800</xdr:colOff>
      <xdr:row>41</xdr:row>
      <xdr:rowOff>97282</xdr:rowOff>
    </xdr:to>
    <xdr:sp macro="" textlink="">
      <xdr:nvSpPr>
        <xdr:cNvPr id="78" name="楕円 77"/>
        <xdr:cNvSpPr/>
      </xdr:nvSpPr>
      <xdr:spPr>
        <a:xfrm>
          <a:off x="10426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82059</xdr:rowOff>
    </xdr:from>
    <xdr:ext cx="469744" cy="259045"/>
    <xdr:sp macro="" textlink="">
      <xdr:nvSpPr>
        <xdr:cNvPr id="79" name="【図書館】&#10;一人当たり面積該当値テキスト"/>
        <xdr:cNvSpPr txBox="1"/>
      </xdr:nvSpPr>
      <xdr:spPr>
        <a:xfrm>
          <a:off x="10515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167132</xdr:rowOff>
    </xdr:from>
    <xdr:to>
      <xdr:col>50</xdr:col>
      <xdr:colOff>165100</xdr:colOff>
      <xdr:row>41</xdr:row>
      <xdr:rowOff>97282</xdr:rowOff>
    </xdr:to>
    <xdr:sp macro="" textlink="">
      <xdr:nvSpPr>
        <xdr:cNvPr id="80" name="楕円 79"/>
        <xdr:cNvSpPr/>
      </xdr:nvSpPr>
      <xdr:spPr>
        <a:xfrm>
          <a:off x="9588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46482</xdr:rowOff>
    </xdr:from>
    <xdr:to>
      <xdr:col>55</xdr:col>
      <xdr:colOff>0</xdr:colOff>
      <xdr:row>41</xdr:row>
      <xdr:rowOff>46482</xdr:rowOff>
    </xdr:to>
    <xdr:cxnSp macro="">
      <xdr:nvCxnSpPr>
        <xdr:cNvPr id="81" name="直線コネクタ 80"/>
        <xdr:cNvCxnSpPr/>
      </xdr:nvCxnSpPr>
      <xdr:spPr>
        <a:xfrm>
          <a:off x="9639300" y="707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xdr:rowOff>
    </xdr:from>
    <xdr:to>
      <xdr:col>46</xdr:col>
      <xdr:colOff>38100</xdr:colOff>
      <xdr:row>41</xdr:row>
      <xdr:rowOff>101854</xdr:rowOff>
    </xdr:to>
    <xdr:sp macro="" textlink="">
      <xdr:nvSpPr>
        <xdr:cNvPr id="82" name="楕円 81"/>
        <xdr:cNvSpPr/>
      </xdr:nvSpPr>
      <xdr:spPr>
        <a:xfrm>
          <a:off x="8699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46482</xdr:rowOff>
    </xdr:from>
    <xdr:to>
      <xdr:col>50</xdr:col>
      <xdr:colOff>114300</xdr:colOff>
      <xdr:row>41</xdr:row>
      <xdr:rowOff>51054</xdr:rowOff>
    </xdr:to>
    <xdr:cxnSp macro="">
      <xdr:nvCxnSpPr>
        <xdr:cNvPr id="83" name="直線コネクタ 82"/>
        <xdr:cNvCxnSpPr/>
      </xdr:nvCxnSpPr>
      <xdr:spPr>
        <a:xfrm flipV="1">
          <a:off x="8750300" y="707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xdr:rowOff>
    </xdr:from>
    <xdr:to>
      <xdr:col>41</xdr:col>
      <xdr:colOff>101600</xdr:colOff>
      <xdr:row>41</xdr:row>
      <xdr:rowOff>101854</xdr:rowOff>
    </xdr:to>
    <xdr:sp macro="" textlink="">
      <xdr:nvSpPr>
        <xdr:cNvPr id="84" name="楕円 83"/>
        <xdr:cNvSpPr/>
      </xdr:nvSpPr>
      <xdr:spPr>
        <a:xfrm>
          <a:off x="7810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51054</xdr:rowOff>
    </xdr:from>
    <xdr:to>
      <xdr:col>45</xdr:col>
      <xdr:colOff>177800</xdr:colOff>
      <xdr:row>41</xdr:row>
      <xdr:rowOff>51054</xdr:rowOff>
    </xdr:to>
    <xdr:cxnSp macro="">
      <xdr:nvCxnSpPr>
        <xdr:cNvPr id="85" name="直線コネクタ 84"/>
        <xdr:cNvCxnSpPr/>
      </xdr:nvCxnSpPr>
      <xdr:spPr>
        <a:xfrm>
          <a:off x="7861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xdr:rowOff>
    </xdr:from>
    <xdr:to>
      <xdr:col>36</xdr:col>
      <xdr:colOff>165100</xdr:colOff>
      <xdr:row>41</xdr:row>
      <xdr:rowOff>101854</xdr:rowOff>
    </xdr:to>
    <xdr:sp macro="" textlink="">
      <xdr:nvSpPr>
        <xdr:cNvPr id="86" name="楕円 85"/>
        <xdr:cNvSpPr/>
      </xdr:nvSpPr>
      <xdr:spPr>
        <a:xfrm>
          <a:off x="6921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51054</xdr:rowOff>
    </xdr:from>
    <xdr:to>
      <xdr:col>41</xdr:col>
      <xdr:colOff>50800</xdr:colOff>
      <xdr:row>41</xdr:row>
      <xdr:rowOff>51054</xdr:rowOff>
    </xdr:to>
    <xdr:cxnSp macro="">
      <xdr:nvCxnSpPr>
        <xdr:cNvPr id="87" name="直線コネクタ 86"/>
        <xdr:cNvCxnSpPr/>
      </xdr:nvCxnSpPr>
      <xdr:spPr>
        <a:xfrm>
          <a:off x="6972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8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89" name="n_2ave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90"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91" name="n_4ave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88409</xdr:rowOff>
    </xdr:from>
    <xdr:ext cx="469744" cy="259045"/>
    <xdr:sp macro="" textlink="">
      <xdr:nvSpPr>
        <xdr:cNvPr id="92" name="n_1mainValue【図書館】&#10;一人当たり面積"/>
        <xdr:cNvSpPr txBox="1"/>
      </xdr:nvSpPr>
      <xdr:spPr>
        <a:xfrm>
          <a:off x="9391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93" name="n_2mainValue【図書館】&#10;一人当たり面積"/>
        <xdr:cNvSpPr txBox="1"/>
      </xdr:nvSpPr>
      <xdr:spPr>
        <a:xfrm>
          <a:off x="8515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92981</xdr:rowOff>
    </xdr:from>
    <xdr:ext cx="469744" cy="259045"/>
    <xdr:sp macro="" textlink="">
      <xdr:nvSpPr>
        <xdr:cNvPr id="94" name="n_3mainValue【図書館】&#10;一人当たり面積"/>
        <xdr:cNvSpPr txBox="1"/>
      </xdr:nvSpPr>
      <xdr:spPr>
        <a:xfrm>
          <a:off x="7626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92981</xdr:rowOff>
    </xdr:from>
    <xdr:ext cx="469744" cy="259045"/>
    <xdr:sp macro="" textlink="">
      <xdr:nvSpPr>
        <xdr:cNvPr id="95" name="n_4mainValue【図書館】&#10;一人当たり面積"/>
        <xdr:cNvSpPr txBox="1"/>
      </xdr:nvSpPr>
      <xdr:spPr>
        <a:xfrm>
          <a:off x="6737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6" name="正方形/長方形 9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7" name="正方形/長方形 9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8" name="正方形/長方形 9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9" name="正方形/長方形 9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0" name="正方形/長方形 9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1" name="正方形/長方形 10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2" name="正方形/長方形 10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3" name="正方形/長方形 10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4" name="テキスト ボックス 10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5" name="直線コネクタ 10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6" name="テキスト ボックス 10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7" name="直線コネクタ 10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8" name="テキスト ボックス 10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9" name="直線コネクタ 10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0" name="テキスト ボックス 10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1" name="直線コネクタ 11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2" name="テキスト ボックス 11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3" name="直線コネクタ 11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4" name="テキスト ボックス 11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5" name="直線コネクタ 11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6" name="テキスト ボックス 11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7" name="直線コネクタ 11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8" name="テキスト ボックス 11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20" name="直線コネクタ 119"/>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2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2" name="直線コネクタ 12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23"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24" name="直線コネクタ 123"/>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25"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26" name="フローチャート: 判断 125"/>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27" name="フローチャート: 判断 126"/>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28" name="フローチャート: 判断 127"/>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29" name="フローチャート: 判断 128"/>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30" name="フローチャート: 判断 129"/>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1" name="テキスト ボックス 13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36" name="楕円 135"/>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37" name="【体育館・プー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38" name="楕円 137"/>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139" name="直線コネクタ 138"/>
        <xdr:cNvCxnSpPr/>
      </xdr:nvCxnSpPr>
      <xdr:spPr>
        <a:xfrm>
          <a:off x="3797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40" name="楕円 139"/>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152400</xdr:rowOff>
    </xdr:to>
    <xdr:cxnSp macro="">
      <xdr:nvCxnSpPr>
        <xdr:cNvPr id="141" name="直線コネクタ 140"/>
        <xdr:cNvCxnSpPr/>
      </xdr:nvCxnSpPr>
      <xdr:spPr>
        <a:xfrm>
          <a:off x="2908300" y="10561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42" name="楕円 141"/>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102870</xdr:rowOff>
    </xdr:to>
    <xdr:cxnSp macro="">
      <xdr:nvCxnSpPr>
        <xdr:cNvPr id="143" name="直線コネクタ 142"/>
        <xdr:cNvCxnSpPr/>
      </xdr:nvCxnSpPr>
      <xdr:spPr>
        <a:xfrm>
          <a:off x="2019300" y="1052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44" name="楕円 143"/>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68580</xdr:rowOff>
    </xdr:to>
    <xdr:cxnSp macro="">
      <xdr:nvCxnSpPr>
        <xdr:cNvPr id="145" name="直線コネクタ 144"/>
        <xdr:cNvCxnSpPr/>
      </xdr:nvCxnSpPr>
      <xdr:spPr>
        <a:xfrm>
          <a:off x="1130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46"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47"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48"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49"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150" name="n_1mainValue【体育館・プール】&#10;有形固定資産減価償却率"/>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51" name="n_2mainValue【体育館・プー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52" name="n_3main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153" name="n_4mainValue【体育館・プール】&#10;有形固定資産減価償却率"/>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5" name="テキスト ボックス 16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7" name="テキスト ボックス 16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69" name="テキスト ボックス 16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1" name="テキスト ボックス 17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75" name="直線コネクタ 174"/>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76"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77" name="直線コネクタ 176"/>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78"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79" name="直線コネクタ 178"/>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80"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81" name="フローチャート: 判断 180"/>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82" name="フローチャート: 判断 181"/>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83" name="フローチャート: 判断 182"/>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84" name="フローチャート: 判断 183"/>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85" name="フローチャート: 判断 184"/>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159512</xdr:rowOff>
    </xdr:from>
    <xdr:to>
      <xdr:col>55</xdr:col>
      <xdr:colOff>50800</xdr:colOff>
      <xdr:row>63</xdr:row>
      <xdr:rowOff>89662</xdr:rowOff>
    </xdr:to>
    <xdr:sp macro="" textlink="">
      <xdr:nvSpPr>
        <xdr:cNvPr id="191" name="楕円 190"/>
        <xdr:cNvSpPr/>
      </xdr:nvSpPr>
      <xdr:spPr>
        <a:xfrm>
          <a:off x="10426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74439</xdr:rowOff>
    </xdr:from>
    <xdr:ext cx="469744" cy="259045"/>
    <xdr:sp macro="" textlink="">
      <xdr:nvSpPr>
        <xdr:cNvPr id="192" name="【体育館・プール】&#10;一人当たり面積該当値テキスト"/>
        <xdr:cNvSpPr txBox="1"/>
      </xdr:nvSpPr>
      <xdr:spPr>
        <a:xfrm>
          <a:off x="10515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159512</xdr:rowOff>
    </xdr:from>
    <xdr:to>
      <xdr:col>50</xdr:col>
      <xdr:colOff>165100</xdr:colOff>
      <xdr:row>63</xdr:row>
      <xdr:rowOff>89662</xdr:rowOff>
    </xdr:to>
    <xdr:sp macro="" textlink="">
      <xdr:nvSpPr>
        <xdr:cNvPr id="193" name="楕円 192"/>
        <xdr:cNvSpPr/>
      </xdr:nvSpPr>
      <xdr:spPr>
        <a:xfrm>
          <a:off x="9588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38862</xdr:rowOff>
    </xdr:from>
    <xdr:to>
      <xdr:col>55</xdr:col>
      <xdr:colOff>0</xdr:colOff>
      <xdr:row>63</xdr:row>
      <xdr:rowOff>38862</xdr:rowOff>
    </xdr:to>
    <xdr:cxnSp macro="">
      <xdr:nvCxnSpPr>
        <xdr:cNvPr id="194" name="直線コネクタ 193"/>
        <xdr:cNvCxnSpPr/>
      </xdr:nvCxnSpPr>
      <xdr:spPr>
        <a:xfrm>
          <a:off x="9639300" y="1084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161341</xdr:rowOff>
    </xdr:from>
    <xdr:to>
      <xdr:col>46</xdr:col>
      <xdr:colOff>38100</xdr:colOff>
      <xdr:row>63</xdr:row>
      <xdr:rowOff>91491</xdr:rowOff>
    </xdr:to>
    <xdr:sp macro="" textlink="">
      <xdr:nvSpPr>
        <xdr:cNvPr id="195" name="楕円 194"/>
        <xdr:cNvSpPr/>
      </xdr:nvSpPr>
      <xdr:spPr>
        <a:xfrm>
          <a:off x="8699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38862</xdr:rowOff>
    </xdr:from>
    <xdr:to>
      <xdr:col>50</xdr:col>
      <xdr:colOff>114300</xdr:colOff>
      <xdr:row>63</xdr:row>
      <xdr:rowOff>40691</xdr:rowOff>
    </xdr:to>
    <xdr:cxnSp macro="">
      <xdr:nvCxnSpPr>
        <xdr:cNvPr id="196" name="直線コネクタ 195"/>
        <xdr:cNvCxnSpPr/>
      </xdr:nvCxnSpPr>
      <xdr:spPr>
        <a:xfrm flipV="1">
          <a:off x="8750300" y="1084021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162255</xdr:rowOff>
    </xdr:from>
    <xdr:to>
      <xdr:col>41</xdr:col>
      <xdr:colOff>101600</xdr:colOff>
      <xdr:row>63</xdr:row>
      <xdr:rowOff>92405</xdr:rowOff>
    </xdr:to>
    <xdr:sp macro="" textlink="">
      <xdr:nvSpPr>
        <xdr:cNvPr id="197" name="楕円 196"/>
        <xdr:cNvSpPr/>
      </xdr:nvSpPr>
      <xdr:spPr>
        <a:xfrm>
          <a:off x="7810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40691</xdr:rowOff>
    </xdr:from>
    <xdr:to>
      <xdr:col>45</xdr:col>
      <xdr:colOff>177800</xdr:colOff>
      <xdr:row>63</xdr:row>
      <xdr:rowOff>41605</xdr:rowOff>
    </xdr:to>
    <xdr:cxnSp macro="">
      <xdr:nvCxnSpPr>
        <xdr:cNvPr id="198" name="直線コネクタ 197"/>
        <xdr:cNvCxnSpPr/>
      </xdr:nvCxnSpPr>
      <xdr:spPr>
        <a:xfrm flipV="1">
          <a:off x="7861300" y="108420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163170</xdr:rowOff>
    </xdr:from>
    <xdr:to>
      <xdr:col>36</xdr:col>
      <xdr:colOff>165100</xdr:colOff>
      <xdr:row>63</xdr:row>
      <xdr:rowOff>93320</xdr:rowOff>
    </xdr:to>
    <xdr:sp macro="" textlink="">
      <xdr:nvSpPr>
        <xdr:cNvPr id="199" name="楕円 198"/>
        <xdr:cNvSpPr/>
      </xdr:nvSpPr>
      <xdr:spPr>
        <a:xfrm>
          <a:off x="6921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41605</xdr:rowOff>
    </xdr:from>
    <xdr:to>
      <xdr:col>41</xdr:col>
      <xdr:colOff>50800</xdr:colOff>
      <xdr:row>63</xdr:row>
      <xdr:rowOff>42520</xdr:rowOff>
    </xdr:to>
    <xdr:cxnSp macro="">
      <xdr:nvCxnSpPr>
        <xdr:cNvPr id="200" name="直線コネクタ 199"/>
        <xdr:cNvCxnSpPr/>
      </xdr:nvCxnSpPr>
      <xdr:spPr>
        <a:xfrm flipV="1">
          <a:off x="6972300" y="108429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01"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02"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03"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04"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80789</xdr:rowOff>
    </xdr:from>
    <xdr:ext cx="469744" cy="259045"/>
    <xdr:sp macro="" textlink="">
      <xdr:nvSpPr>
        <xdr:cNvPr id="205" name="n_1main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82618</xdr:rowOff>
    </xdr:from>
    <xdr:ext cx="469744" cy="259045"/>
    <xdr:sp macro="" textlink="">
      <xdr:nvSpPr>
        <xdr:cNvPr id="206" name="n_2mainValue【体育館・プール】&#10;一人当たり面積"/>
        <xdr:cNvSpPr txBox="1"/>
      </xdr:nvSpPr>
      <xdr:spPr>
        <a:xfrm>
          <a:off x="8515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83532</xdr:rowOff>
    </xdr:from>
    <xdr:ext cx="469744" cy="259045"/>
    <xdr:sp macro="" textlink="">
      <xdr:nvSpPr>
        <xdr:cNvPr id="207" name="n_3mainValue【体育館・プール】&#10;一人当たり面積"/>
        <xdr:cNvSpPr txBox="1"/>
      </xdr:nvSpPr>
      <xdr:spPr>
        <a:xfrm>
          <a:off x="7626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84447</xdr:rowOff>
    </xdr:from>
    <xdr:ext cx="469744" cy="259045"/>
    <xdr:sp macro="" textlink="">
      <xdr:nvSpPr>
        <xdr:cNvPr id="208" name="n_4mainValue【体育館・プール】&#10;一人当たり面積"/>
        <xdr:cNvSpPr txBox="1"/>
      </xdr:nvSpPr>
      <xdr:spPr>
        <a:xfrm>
          <a:off x="6737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5" name="テキスト ボックス 2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37" name="テキスト ボックス 23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5" name="テキスト ボックス 24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47" name="テキスト ボックス 24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249" name="直線コネクタ 248"/>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50"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51" name="直線コネクタ 250"/>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252"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253" name="直線コネクタ 252"/>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254"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55" name="フローチャート: 判断 254"/>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256" name="フローチャート: 判断 255"/>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257" name="フローチャート: 判断 256"/>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258" name="フローチャート: 判断 257"/>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259" name="フローチャート: 判断 258"/>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265" name="楕円 264"/>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266" name="【市民会館】&#10;有形固定資産減価償却率該当値テキスト"/>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xdr:rowOff>
    </xdr:from>
    <xdr:to>
      <xdr:col>20</xdr:col>
      <xdr:colOff>38100</xdr:colOff>
      <xdr:row>101</xdr:row>
      <xdr:rowOff>109855</xdr:rowOff>
    </xdr:to>
    <xdr:sp macro="" textlink="">
      <xdr:nvSpPr>
        <xdr:cNvPr id="267" name="楕円 266"/>
        <xdr:cNvSpPr/>
      </xdr:nvSpPr>
      <xdr:spPr>
        <a:xfrm>
          <a:off x="3746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59055</xdr:rowOff>
    </xdr:from>
    <xdr:to>
      <xdr:col>24</xdr:col>
      <xdr:colOff>63500</xdr:colOff>
      <xdr:row>102</xdr:row>
      <xdr:rowOff>156211</xdr:rowOff>
    </xdr:to>
    <xdr:cxnSp macro="">
      <xdr:nvCxnSpPr>
        <xdr:cNvPr id="268" name="直線コネクタ 267"/>
        <xdr:cNvCxnSpPr/>
      </xdr:nvCxnSpPr>
      <xdr:spPr>
        <a:xfrm>
          <a:off x="3797300" y="17375505"/>
          <a:ext cx="8382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xdr:rowOff>
    </xdr:from>
    <xdr:to>
      <xdr:col>15</xdr:col>
      <xdr:colOff>101600</xdr:colOff>
      <xdr:row>102</xdr:row>
      <xdr:rowOff>109855</xdr:rowOff>
    </xdr:to>
    <xdr:sp macro="" textlink="">
      <xdr:nvSpPr>
        <xdr:cNvPr id="269" name="楕円 268"/>
        <xdr:cNvSpPr/>
      </xdr:nvSpPr>
      <xdr:spPr>
        <a:xfrm>
          <a:off x="2857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59055</xdr:rowOff>
    </xdr:from>
    <xdr:to>
      <xdr:col>19</xdr:col>
      <xdr:colOff>177800</xdr:colOff>
      <xdr:row>102</xdr:row>
      <xdr:rowOff>59055</xdr:rowOff>
    </xdr:to>
    <xdr:cxnSp macro="">
      <xdr:nvCxnSpPr>
        <xdr:cNvPr id="270" name="直線コネクタ 269"/>
        <xdr:cNvCxnSpPr/>
      </xdr:nvCxnSpPr>
      <xdr:spPr>
        <a:xfrm flipV="1">
          <a:off x="2908300" y="1737550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271" name="楕円 270"/>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102</xdr:row>
      <xdr:rowOff>59055</xdr:rowOff>
    </xdr:to>
    <xdr:cxnSp macro="">
      <xdr:nvCxnSpPr>
        <xdr:cNvPr id="272" name="直線コネクタ 271"/>
        <xdr:cNvCxnSpPr/>
      </xdr:nvCxnSpPr>
      <xdr:spPr>
        <a:xfrm>
          <a:off x="2019300" y="175260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120650</xdr:rowOff>
    </xdr:from>
    <xdr:to>
      <xdr:col>6</xdr:col>
      <xdr:colOff>38100</xdr:colOff>
      <xdr:row>102</xdr:row>
      <xdr:rowOff>50800</xdr:rowOff>
    </xdr:to>
    <xdr:sp macro="" textlink="">
      <xdr:nvSpPr>
        <xdr:cNvPr id="273" name="楕円 272"/>
        <xdr:cNvSpPr/>
      </xdr:nvSpPr>
      <xdr:spPr>
        <a:xfrm>
          <a:off x="1079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0</xdr:rowOff>
    </xdr:from>
    <xdr:to>
      <xdr:col>10</xdr:col>
      <xdr:colOff>114300</xdr:colOff>
      <xdr:row>102</xdr:row>
      <xdr:rowOff>38100</xdr:rowOff>
    </xdr:to>
    <xdr:cxnSp macro="">
      <xdr:nvCxnSpPr>
        <xdr:cNvPr id="274" name="直線コネクタ 273"/>
        <xdr:cNvCxnSpPr/>
      </xdr:nvCxnSpPr>
      <xdr:spPr>
        <a:xfrm>
          <a:off x="1130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275" name="n_1aveValue【市民会館】&#10;有形固定資産減価償却率"/>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276" name="n_2aveValue【市民会館】&#10;有形固定資産減価償却率"/>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277" name="n_3aveValue【市民会館】&#10;有形固定資産減価償却率"/>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278" name="n_4aveValue【市民会館】&#10;有形固定資産減価償却率"/>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126382</xdr:rowOff>
    </xdr:from>
    <xdr:ext cx="405111" cy="259045"/>
    <xdr:sp macro="" textlink="">
      <xdr:nvSpPr>
        <xdr:cNvPr id="279" name="n_1mainValue【市民会館】&#10;有形固定資産減価償却率"/>
        <xdr:cNvSpPr txBox="1"/>
      </xdr:nvSpPr>
      <xdr:spPr>
        <a:xfrm>
          <a:off x="35820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126382</xdr:rowOff>
    </xdr:from>
    <xdr:ext cx="405111" cy="259045"/>
    <xdr:sp macro="" textlink="">
      <xdr:nvSpPr>
        <xdr:cNvPr id="280" name="n_2mainValue【市民会館】&#10;有形固定資産減価償却率"/>
        <xdr:cNvSpPr txBox="1"/>
      </xdr:nvSpPr>
      <xdr:spPr>
        <a:xfrm>
          <a:off x="27057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281" name="n_3mainValue【市民会館】&#10;有形固定資産減価償却率"/>
        <xdr:cNvSpPr txBox="1"/>
      </xdr:nvSpPr>
      <xdr:spPr>
        <a:xfrm>
          <a:off x="1816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67327</xdr:rowOff>
    </xdr:from>
    <xdr:ext cx="405111" cy="259045"/>
    <xdr:sp macro="" textlink="">
      <xdr:nvSpPr>
        <xdr:cNvPr id="282" name="n_4mainValue【市民会館】&#10;有形固定資産減価償却率"/>
        <xdr:cNvSpPr txBox="1"/>
      </xdr:nvSpPr>
      <xdr:spPr>
        <a:xfrm>
          <a:off x="927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06" name="直線コネクタ 305"/>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07"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08" name="直線コネクタ 307"/>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09"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10" name="直線コネクタ 30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311" name="【市民会館】&#10;一人当たり面積平均値テキスト"/>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12" name="フローチャート: 判断 311"/>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13" name="フローチャート: 判断 31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14" name="フローチャート: 判断 313"/>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15" name="フローチャート: 判断 314"/>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16" name="フローチャート: 判断 315"/>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22" name="楕円 321"/>
        <xdr:cNvSpPr/>
      </xdr:nvSpPr>
      <xdr:spPr>
        <a:xfrm>
          <a:off x="10426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90188</xdr:rowOff>
    </xdr:from>
    <xdr:ext cx="469744" cy="259045"/>
    <xdr:sp macro="" textlink="">
      <xdr:nvSpPr>
        <xdr:cNvPr id="323" name="【市民会館】&#10;一人当たり面積該当値テキスト"/>
        <xdr:cNvSpPr txBox="1"/>
      </xdr:nvSpPr>
      <xdr:spPr>
        <a:xfrm>
          <a:off x="10515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69214</xdr:rowOff>
    </xdr:from>
    <xdr:to>
      <xdr:col>50</xdr:col>
      <xdr:colOff>165100</xdr:colOff>
      <xdr:row>105</xdr:row>
      <xdr:rowOff>170814</xdr:rowOff>
    </xdr:to>
    <xdr:sp macro="" textlink="">
      <xdr:nvSpPr>
        <xdr:cNvPr id="324" name="楕円 323"/>
        <xdr:cNvSpPr/>
      </xdr:nvSpPr>
      <xdr:spPr>
        <a:xfrm>
          <a:off x="958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118111</xdr:rowOff>
    </xdr:from>
    <xdr:to>
      <xdr:col>55</xdr:col>
      <xdr:colOff>0</xdr:colOff>
      <xdr:row>105</xdr:row>
      <xdr:rowOff>120014</xdr:rowOff>
    </xdr:to>
    <xdr:cxnSp macro="">
      <xdr:nvCxnSpPr>
        <xdr:cNvPr id="325" name="直線コネクタ 324"/>
        <xdr:cNvCxnSpPr/>
      </xdr:nvCxnSpPr>
      <xdr:spPr>
        <a:xfrm flipV="1">
          <a:off x="9639300" y="18120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326" name="楕円 325"/>
        <xdr:cNvSpPr/>
      </xdr:nvSpPr>
      <xdr:spPr>
        <a:xfrm>
          <a:off x="869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120014</xdr:rowOff>
    </xdr:from>
    <xdr:to>
      <xdr:col>50</xdr:col>
      <xdr:colOff>114300</xdr:colOff>
      <xdr:row>105</xdr:row>
      <xdr:rowOff>127636</xdr:rowOff>
    </xdr:to>
    <xdr:cxnSp macro="">
      <xdr:nvCxnSpPr>
        <xdr:cNvPr id="327" name="直線コネクタ 326"/>
        <xdr:cNvCxnSpPr/>
      </xdr:nvCxnSpPr>
      <xdr:spPr>
        <a:xfrm flipV="1">
          <a:off x="8750300" y="18122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328" name="楕円 327"/>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140970</xdr:rowOff>
    </xdr:to>
    <xdr:cxnSp macro="">
      <xdr:nvCxnSpPr>
        <xdr:cNvPr id="329" name="直線コネクタ 328"/>
        <xdr:cNvCxnSpPr/>
      </xdr:nvCxnSpPr>
      <xdr:spPr>
        <a:xfrm flipV="1">
          <a:off x="7861300" y="181298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92075</xdr:rowOff>
    </xdr:from>
    <xdr:to>
      <xdr:col>36</xdr:col>
      <xdr:colOff>165100</xdr:colOff>
      <xdr:row>106</xdr:row>
      <xdr:rowOff>22225</xdr:rowOff>
    </xdr:to>
    <xdr:sp macro="" textlink="">
      <xdr:nvSpPr>
        <xdr:cNvPr id="330" name="楕円 329"/>
        <xdr:cNvSpPr/>
      </xdr:nvSpPr>
      <xdr:spPr>
        <a:xfrm>
          <a:off x="6921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142875</xdr:rowOff>
    </xdr:to>
    <xdr:cxnSp macro="">
      <xdr:nvCxnSpPr>
        <xdr:cNvPr id="331" name="直線コネクタ 330"/>
        <xdr:cNvCxnSpPr/>
      </xdr:nvCxnSpPr>
      <xdr:spPr>
        <a:xfrm flipV="1">
          <a:off x="6972300" y="18143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332"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33"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34"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35"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15891</xdr:rowOff>
    </xdr:from>
    <xdr:ext cx="469744" cy="259045"/>
    <xdr:sp macro="" textlink="">
      <xdr:nvSpPr>
        <xdr:cNvPr id="336" name="n_1mainValue【市民会館】&#10;一人当たり面積"/>
        <xdr:cNvSpPr txBox="1"/>
      </xdr:nvSpPr>
      <xdr:spPr>
        <a:xfrm>
          <a:off x="9391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337" name="n_2mainValue【市民会館】&#10;一人当たり面積"/>
        <xdr:cNvSpPr txBox="1"/>
      </xdr:nvSpPr>
      <xdr:spPr>
        <a:xfrm>
          <a:off x="8515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338" name="n_3mainValue【市民会館】&#10;一人当たり面積"/>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13352</xdr:rowOff>
    </xdr:from>
    <xdr:ext cx="469744" cy="259045"/>
    <xdr:sp macro="" textlink="">
      <xdr:nvSpPr>
        <xdr:cNvPr id="339" name="n_4mainValue【市民会館】&#10;一人当たり面積"/>
        <xdr:cNvSpPr txBox="1"/>
      </xdr:nvSpPr>
      <xdr:spPr>
        <a:xfrm>
          <a:off x="6737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9" name="正方形/長方形 3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0" name="テキスト ボックス 3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1" name="直線コネクタ 3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2" name="テキスト ボックス 3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3" name="直線コネクタ 3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4" name="テキスト ボックス 3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5" name="直線コネクタ 3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6" name="テキスト ボックス 3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7" name="直線コネクタ 3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8" name="テキスト ボックス 3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9" name="直線コネクタ 3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0" name="テキスト ボックス 3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1" name="直線コネクタ 3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2" name="テキスト ボックス 3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3" name="直線コネクタ 3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4" name="テキスト ボックス 3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5" name="直線コネクタ 3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397" name="直線コネクタ 396"/>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398"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399" name="直線コネクタ 398"/>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00"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01" name="直線コネクタ 400"/>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402"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03" name="フローチャート: 判断 402"/>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04" name="フローチャート: 判断 403"/>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05" name="フローチャート: 判断 404"/>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06" name="フローチャート: 判断 405"/>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407" name="フローチャート: 判断 406"/>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413" name="楕円 412"/>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414" name="【消防施設】&#10;有形固定資産減価償却率該当値テキスト"/>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415" name="楕円 414"/>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78921</xdr:rowOff>
    </xdr:to>
    <xdr:cxnSp macro="">
      <xdr:nvCxnSpPr>
        <xdr:cNvPr id="416" name="直線コネクタ 415"/>
        <xdr:cNvCxnSpPr/>
      </xdr:nvCxnSpPr>
      <xdr:spPr>
        <a:xfrm>
          <a:off x="15481300" y="139271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417" name="楕円 416"/>
        <xdr:cNvSpPr/>
      </xdr:nvSpPr>
      <xdr:spPr>
        <a:xfrm>
          <a:off x="14541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39732</xdr:rowOff>
    </xdr:to>
    <xdr:cxnSp macro="">
      <xdr:nvCxnSpPr>
        <xdr:cNvPr id="418" name="直線コネクタ 417"/>
        <xdr:cNvCxnSpPr/>
      </xdr:nvCxnSpPr>
      <xdr:spPr>
        <a:xfrm>
          <a:off x="14592300" y="138879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419" name="楕円 418"/>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81</xdr:row>
      <xdr:rowOff>544</xdr:rowOff>
    </xdr:to>
    <xdr:cxnSp macro="">
      <xdr:nvCxnSpPr>
        <xdr:cNvPr id="420" name="直線コネクタ 419"/>
        <xdr:cNvCxnSpPr/>
      </xdr:nvCxnSpPr>
      <xdr:spPr>
        <a:xfrm>
          <a:off x="13703300" y="138455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37919</xdr:rowOff>
    </xdr:from>
    <xdr:to>
      <xdr:col>67</xdr:col>
      <xdr:colOff>101600</xdr:colOff>
      <xdr:row>80</xdr:row>
      <xdr:rowOff>139519</xdr:rowOff>
    </xdr:to>
    <xdr:sp macro="" textlink="">
      <xdr:nvSpPr>
        <xdr:cNvPr id="421" name="楕円 420"/>
        <xdr:cNvSpPr/>
      </xdr:nvSpPr>
      <xdr:spPr>
        <a:xfrm>
          <a:off x="12763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88719</xdr:rowOff>
    </xdr:from>
    <xdr:to>
      <xdr:col>71</xdr:col>
      <xdr:colOff>177800</xdr:colOff>
      <xdr:row>80</xdr:row>
      <xdr:rowOff>129539</xdr:rowOff>
    </xdr:to>
    <xdr:cxnSp macro="">
      <xdr:nvCxnSpPr>
        <xdr:cNvPr id="422" name="直線コネクタ 421"/>
        <xdr:cNvCxnSpPr/>
      </xdr:nvCxnSpPr>
      <xdr:spPr>
        <a:xfrm>
          <a:off x="12814300" y="138047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23"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424"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425"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426"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427" name="n_1mainValue【消防施設】&#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428" name="n_2mainValue【消防施設】&#10;有形固定資産減価償却率"/>
        <xdr:cNvSpPr txBox="1"/>
      </xdr:nvSpPr>
      <xdr:spPr>
        <a:xfrm>
          <a:off x="14389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429" name="n_3main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156046</xdr:rowOff>
    </xdr:from>
    <xdr:ext cx="405111" cy="259045"/>
    <xdr:sp macro="" textlink="">
      <xdr:nvSpPr>
        <xdr:cNvPr id="430" name="n_4mainValue【消防施設】&#10;有形固定資産減価償却率"/>
        <xdr:cNvSpPr txBox="1"/>
      </xdr:nvSpPr>
      <xdr:spPr>
        <a:xfrm>
          <a:off x="12611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9" name="テキスト ボックス 4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0" name="直線コネクタ 4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1" name="直線コネクタ 4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2" name="テキスト ボックス 4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3" name="直線コネクタ 4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4" name="テキスト ボックス 4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45" name="直線コネクタ 4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46" name="テキスト ボックス 4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47" name="直線コネクタ 4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48" name="テキスト ボックス 4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49" name="直線コネクタ 4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0" name="テキスト ボックス 4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1" name="直線コネクタ 4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2" name="テキスト ボックス 4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3" name="直線コネクタ 4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4" name="テキスト ボックス 4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456" name="直線コネクタ 455"/>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457"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458" name="直線コネクタ 457"/>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459"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460" name="直線コネクタ 459"/>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461"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462" name="フローチャート: 判断 461"/>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463" name="フローチャート: 判断 462"/>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464" name="フローチャート: 判断 463"/>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465" name="フローチャート: 判断 464"/>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466" name="フローチャート: 判断 465"/>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7" name="テキスト ボックス 4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8" name="テキスト ボックス 4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9" name="テキスト ボックス 4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0" name="テキスト ボックス 4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1" name="テキスト ボックス 4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100620</xdr:rowOff>
    </xdr:from>
    <xdr:to>
      <xdr:col>116</xdr:col>
      <xdr:colOff>114300</xdr:colOff>
      <xdr:row>87</xdr:row>
      <xdr:rowOff>30770</xdr:rowOff>
    </xdr:to>
    <xdr:sp macro="" textlink="">
      <xdr:nvSpPr>
        <xdr:cNvPr id="472" name="楕円 471"/>
        <xdr:cNvSpPr/>
      </xdr:nvSpPr>
      <xdr:spPr>
        <a:xfrm>
          <a:off x="221107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473"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100947</xdr:rowOff>
    </xdr:from>
    <xdr:to>
      <xdr:col>112</xdr:col>
      <xdr:colOff>38100</xdr:colOff>
      <xdr:row>87</xdr:row>
      <xdr:rowOff>31097</xdr:rowOff>
    </xdr:to>
    <xdr:sp macro="" textlink="">
      <xdr:nvSpPr>
        <xdr:cNvPr id="474" name="楕円 473"/>
        <xdr:cNvSpPr/>
      </xdr:nvSpPr>
      <xdr:spPr>
        <a:xfrm>
          <a:off x="21272500" y="14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151420</xdr:rowOff>
    </xdr:from>
    <xdr:to>
      <xdr:col>116</xdr:col>
      <xdr:colOff>63500</xdr:colOff>
      <xdr:row>86</xdr:row>
      <xdr:rowOff>151747</xdr:rowOff>
    </xdr:to>
    <xdr:cxnSp macro="">
      <xdr:nvCxnSpPr>
        <xdr:cNvPr id="475" name="直線コネクタ 474"/>
        <xdr:cNvCxnSpPr/>
      </xdr:nvCxnSpPr>
      <xdr:spPr>
        <a:xfrm flipV="1">
          <a:off x="21323300" y="1489612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100947</xdr:rowOff>
    </xdr:from>
    <xdr:to>
      <xdr:col>107</xdr:col>
      <xdr:colOff>101600</xdr:colOff>
      <xdr:row>87</xdr:row>
      <xdr:rowOff>31097</xdr:rowOff>
    </xdr:to>
    <xdr:sp macro="" textlink="">
      <xdr:nvSpPr>
        <xdr:cNvPr id="476" name="楕円 475"/>
        <xdr:cNvSpPr/>
      </xdr:nvSpPr>
      <xdr:spPr>
        <a:xfrm>
          <a:off x="20383500" y="14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151747</xdr:rowOff>
    </xdr:from>
    <xdr:to>
      <xdr:col>111</xdr:col>
      <xdr:colOff>177800</xdr:colOff>
      <xdr:row>86</xdr:row>
      <xdr:rowOff>151747</xdr:rowOff>
    </xdr:to>
    <xdr:cxnSp macro="">
      <xdr:nvCxnSpPr>
        <xdr:cNvPr id="477" name="直線コネクタ 476"/>
        <xdr:cNvCxnSpPr/>
      </xdr:nvCxnSpPr>
      <xdr:spPr>
        <a:xfrm>
          <a:off x="20434300" y="14896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101273</xdr:rowOff>
    </xdr:from>
    <xdr:to>
      <xdr:col>102</xdr:col>
      <xdr:colOff>165100</xdr:colOff>
      <xdr:row>87</xdr:row>
      <xdr:rowOff>31423</xdr:rowOff>
    </xdr:to>
    <xdr:sp macro="" textlink="">
      <xdr:nvSpPr>
        <xdr:cNvPr id="478" name="楕円 477"/>
        <xdr:cNvSpPr/>
      </xdr:nvSpPr>
      <xdr:spPr>
        <a:xfrm>
          <a:off x="19494500" y="14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151747</xdr:rowOff>
    </xdr:from>
    <xdr:to>
      <xdr:col>107</xdr:col>
      <xdr:colOff>50800</xdr:colOff>
      <xdr:row>86</xdr:row>
      <xdr:rowOff>152073</xdr:rowOff>
    </xdr:to>
    <xdr:cxnSp macro="">
      <xdr:nvCxnSpPr>
        <xdr:cNvPr id="479" name="直線コネクタ 478"/>
        <xdr:cNvCxnSpPr/>
      </xdr:nvCxnSpPr>
      <xdr:spPr>
        <a:xfrm flipV="1">
          <a:off x="19545300" y="1489644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101273</xdr:rowOff>
    </xdr:from>
    <xdr:to>
      <xdr:col>98</xdr:col>
      <xdr:colOff>38100</xdr:colOff>
      <xdr:row>87</xdr:row>
      <xdr:rowOff>31423</xdr:rowOff>
    </xdr:to>
    <xdr:sp macro="" textlink="">
      <xdr:nvSpPr>
        <xdr:cNvPr id="480" name="楕円 479"/>
        <xdr:cNvSpPr/>
      </xdr:nvSpPr>
      <xdr:spPr>
        <a:xfrm>
          <a:off x="18605500" y="14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152073</xdr:rowOff>
    </xdr:from>
    <xdr:to>
      <xdr:col>102</xdr:col>
      <xdr:colOff>114300</xdr:colOff>
      <xdr:row>86</xdr:row>
      <xdr:rowOff>152073</xdr:rowOff>
    </xdr:to>
    <xdr:cxnSp macro="">
      <xdr:nvCxnSpPr>
        <xdr:cNvPr id="481" name="直線コネクタ 480"/>
        <xdr:cNvCxnSpPr/>
      </xdr:nvCxnSpPr>
      <xdr:spPr>
        <a:xfrm>
          <a:off x="18656300" y="1489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482"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483"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484"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485"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22224</xdr:rowOff>
    </xdr:from>
    <xdr:ext cx="469744" cy="259045"/>
    <xdr:sp macro="" textlink="">
      <xdr:nvSpPr>
        <xdr:cNvPr id="486" name="n_1mainValue【消防施設】&#10;一人当たり面積"/>
        <xdr:cNvSpPr txBox="1"/>
      </xdr:nvSpPr>
      <xdr:spPr>
        <a:xfrm>
          <a:off x="21075727" y="14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22224</xdr:rowOff>
    </xdr:from>
    <xdr:ext cx="469744" cy="259045"/>
    <xdr:sp macro="" textlink="">
      <xdr:nvSpPr>
        <xdr:cNvPr id="487" name="n_2mainValue【消防施設】&#10;一人当たり面積"/>
        <xdr:cNvSpPr txBox="1"/>
      </xdr:nvSpPr>
      <xdr:spPr>
        <a:xfrm>
          <a:off x="20199427" y="14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22550</xdr:rowOff>
    </xdr:from>
    <xdr:ext cx="469744" cy="259045"/>
    <xdr:sp macro="" textlink="">
      <xdr:nvSpPr>
        <xdr:cNvPr id="488" name="n_3mainValue【消防施設】&#10;一人当たり面積"/>
        <xdr:cNvSpPr txBox="1"/>
      </xdr:nvSpPr>
      <xdr:spPr>
        <a:xfrm>
          <a:off x="19310427" y="149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22550</xdr:rowOff>
    </xdr:from>
    <xdr:ext cx="469744" cy="259045"/>
    <xdr:sp macro="" textlink="">
      <xdr:nvSpPr>
        <xdr:cNvPr id="489" name="n_4mainValue【消防施設】&#10;一人当たり面積"/>
        <xdr:cNvSpPr txBox="1"/>
      </xdr:nvSpPr>
      <xdr:spPr>
        <a:xfrm>
          <a:off x="18421427" y="149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0" name="テキスト ボックス 4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1" name="直線コネクタ 5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2" name="テキスト ボックス 5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3" name="直線コネクタ 5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4" name="テキスト ボックス 5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5" name="直線コネクタ 5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6" name="テキスト ボックス 5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7" name="直線コネクタ 5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8" name="テキスト ボックス 5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9" name="直線コネクタ 5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0" name="テキスト ボックス 5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1" name="直線コネクタ 5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2" name="テキスト ボックス 5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15" name="直線コネクタ 51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7" name="直線コネクタ 5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18"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19" name="直線コネクタ 51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520"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21" name="フローチャート: 判断 520"/>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22" name="フローチャート: 判断 52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23" name="フローチャート: 判断 522"/>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24" name="フローチャート: 判断 523"/>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25" name="フローチャート: 判断 524"/>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531" name="楕円 530"/>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532" name="【庁舎】&#10;有形固定資産減価償却率該当値テキスト"/>
        <xdr:cNvSpPr txBox="1"/>
      </xdr:nvSpPr>
      <xdr:spPr>
        <a:xfrm>
          <a:off x="16357600"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533" name="楕円 532"/>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94162</xdr:rowOff>
    </xdr:to>
    <xdr:cxnSp macro="">
      <xdr:nvCxnSpPr>
        <xdr:cNvPr id="534" name="直線コネクタ 533"/>
        <xdr:cNvCxnSpPr/>
      </xdr:nvCxnSpPr>
      <xdr:spPr>
        <a:xfrm>
          <a:off x="15481300" y="185960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xdr:rowOff>
    </xdr:from>
    <xdr:to>
      <xdr:col>76</xdr:col>
      <xdr:colOff>165100</xdr:colOff>
      <xdr:row>108</xdr:row>
      <xdr:rowOff>117202</xdr:rowOff>
    </xdr:to>
    <xdr:sp macro="" textlink="">
      <xdr:nvSpPr>
        <xdr:cNvPr id="535" name="楕円 534"/>
        <xdr:cNvSpPr/>
      </xdr:nvSpPr>
      <xdr:spPr>
        <a:xfrm>
          <a:off x="14541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66402</xdr:rowOff>
    </xdr:from>
    <xdr:to>
      <xdr:col>81</xdr:col>
      <xdr:colOff>50800</xdr:colOff>
      <xdr:row>108</xdr:row>
      <xdr:rowOff>79466</xdr:rowOff>
    </xdr:to>
    <xdr:cxnSp macro="">
      <xdr:nvCxnSpPr>
        <xdr:cNvPr id="536" name="直線コネクタ 535"/>
        <xdr:cNvCxnSpPr/>
      </xdr:nvCxnSpPr>
      <xdr:spPr>
        <a:xfrm>
          <a:off x="14592300" y="185830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537" name="楕円 536"/>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66402</xdr:rowOff>
    </xdr:to>
    <xdr:cxnSp macro="">
      <xdr:nvCxnSpPr>
        <xdr:cNvPr id="538" name="直線コネクタ 537"/>
        <xdr:cNvCxnSpPr/>
      </xdr:nvCxnSpPr>
      <xdr:spPr>
        <a:xfrm>
          <a:off x="13703300" y="185683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157662</xdr:rowOff>
    </xdr:from>
    <xdr:to>
      <xdr:col>67</xdr:col>
      <xdr:colOff>101600</xdr:colOff>
      <xdr:row>108</xdr:row>
      <xdr:rowOff>87812</xdr:rowOff>
    </xdr:to>
    <xdr:sp macro="" textlink="">
      <xdr:nvSpPr>
        <xdr:cNvPr id="539" name="楕円 538"/>
        <xdr:cNvSpPr/>
      </xdr:nvSpPr>
      <xdr:spPr>
        <a:xfrm>
          <a:off x="1276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37012</xdr:rowOff>
    </xdr:from>
    <xdr:to>
      <xdr:col>71</xdr:col>
      <xdr:colOff>177800</xdr:colOff>
      <xdr:row>108</xdr:row>
      <xdr:rowOff>51707</xdr:rowOff>
    </xdr:to>
    <xdr:cxnSp macro="">
      <xdr:nvCxnSpPr>
        <xdr:cNvPr id="540" name="直線コネクタ 539"/>
        <xdr:cNvCxnSpPr/>
      </xdr:nvCxnSpPr>
      <xdr:spPr>
        <a:xfrm>
          <a:off x="12814300" y="185536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54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54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543"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54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545" name="n_1mainValue【庁舎】&#10;有形固定資産減価償却率"/>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108329</xdr:rowOff>
    </xdr:from>
    <xdr:ext cx="405111" cy="259045"/>
    <xdr:sp macro="" textlink="">
      <xdr:nvSpPr>
        <xdr:cNvPr id="546" name="n_2mainValue【庁舎】&#10;有形固定資産減価償却率"/>
        <xdr:cNvSpPr txBox="1"/>
      </xdr:nvSpPr>
      <xdr:spPr>
        <a:xfrm>
          <a:off x="14389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547" name="n_3mainValue【庁舎】&#10;有形固定資産減価償却率"/>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78939</xdr:rowOff>
    </xdr:from>
    <xdr:ext cx="405111" cy="259045"/>
    <xdr:sp macro="" textlink="">
      <xdr:nvSpPr>
        <xdr:cNvPr id="548" name="n_4mainValue【庁舎】&#10;有形固定資産減価償却率"/>
        <xdr:cNvSpPr txBox="1"/>
      </xdr:nvSpPr>
      <xdr:spPr>
        <a:xfrm>
          <a:off x="12611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59" name="直線コネクタ 55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60" name="テキスト ボックス 55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61" name="直線コネクタ 56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2" name="テキスト ボックス 56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63" name="直線コネクタ 56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64" name="テキスト ボックス 56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67" name="直線コネクタ 56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68" name="テキスト ボックス 56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9" name="直線コネクタ 56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0" name="テキスト ボックス 56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71" name="直線コネクタ 57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72" name="テキスト ボックス 57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576" name="直線コネクタ 575"/>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577"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578" name="直線コネクタ 577"/>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579"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580" name="直線コネクタ 579"/>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581"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582" name="フローチャート: 判断 581"/>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583" name="フローチャート: 判断 582"/>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584" name="フローチャート: 判断 583"/>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585" name="フローチャート: 判断 584"/>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586" name="フローチャート: 判断 585"/>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155893</xdr:rowOff>
    </xdr:from>
    <xdr:to>
      <xdr:col>116</xdr:col>
      <xdr:colOff>114300</xdr:colOff>
      <xdr:row>108</xdr:row>
      <xdr:rowOff>86043</xdr:rowOff>
    </xdr:to>
    <xdr:sp macro="" textlink="">
      <xdr:nvSpPr>
        <xdr:cNvPr id="592" name="楕円 591"/>
        <xdr:cNvSpPr/>
      </xdr:nvSpPr>
      <xdr:spPr>
        <a:xfrm>
          <a:off x="22110700" y="185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70820</xdr:rowOff>
    </xdr:from>
    <xdr:ext cx="469744" cy="259045"/>
    <xdr:sp macro="" textlink="">
      <xdr:nvSpPr>
        <xdr:cNvPr id="593" name="【庁舎】&#10;一人当たり面積該当値テキスト"/>
        <xdr:cNvSpPr txBox="1"/>
      </xdr:nvSpPr>
      <xdr:spPr>
        <a:xfrm>
          <a:off x="22199600" y="184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156845</xdr:rowOff>
    </xdr:from>
    <xdr:to>
      <xdr:col>112</xdr:col>
      <xdr:colOff>38100</xdr:colOff>
      <xdr:row>108</xdr:row>
      <xdr:rowOff>86995</xdr:rowOff>
    </xdr:to>
    <xdr:sp macro="" textlink="">
      <xdr:nvSpPr>
        <xdr:cNvPr id="594" name="楕円 593"/>
        <xdr:cNvSpPr/>
      </xdr:nvSpPr>
      <xdr:spPr>
        <a:xfrm>
          <a:off x="21272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35243</xdr:rowOff>
    </xdr:from>
    <xdr:to>
      <xdr:col>116</xdr:col>
      <xdr:colOff>63500</xdr:colOff>
      <xdr:row>108</xdr:row>
      <xdr:rowOff>36195</xdr:rowOff>
    </xdr:to>
    <xdr:cxnSp macro="">
      <xdr:nvCxnSpPr>
        <xdr:cNvPr id="595" name="直線コネクタ 594"/>
        <xdr:cNvCxnSpPr/>
      </xdr:nvCxnSpPr>
      <xdr:spPr>
        <a:xfrm flipV="1">
          <a:off x="21323300" y="1855184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159702</xdr:rowOff>
    </xdr:from>
    <xdr:to>
      <xdr:col>107</xdr:col>
      <xdr:colOff>101600</xdr:colOff>
      <xdr:row>108</xdr:row>
      <xdr:rowOff>89852</xdr:rowOff>
    </xdr:to>
    <xdr:sp macro="" textlink="">
      <xdr:nvSpPr>
        <xdr:cNvPr id="596" name="楕円 595"/>
        <xdr:cNvSpPr/>
      </xdr:nvSpPr>
      <xdr:spPr>
        <a:xfrm>
          <a:off x="20383500" y="185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36195</xdr:rowOff>
    </xdr:from>
    <xdr:to>
      <xdr:col>111</xdr:col>
      <xdr:colOff>177800</xdr:colOff>
      <xdr:row>108</xdr:row>
      <xdr:rowOff>39052</xdr:rowOff>
    </xdr:to>
    <xdr:cxnSp macro="">
      <xdr:nvCxnSpPr>
        <xdr:cNvPr id="597" name="直線コネクタ 596"/>
        <xdr:cNvCxnSpPr/>
      </xdr:nvCxnSpPr>
      <xdr:spPr>
        <a:xfrm flipV="1">
          <a:off x="20434300" y="185527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598" name="楕円 597"/>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108</xdr:row>
      <xdr:rowOff>39052</xdr:rowOff>
    </xdr:to>
    <xdr:cxnSp macro="">
      <xdr:nvCxnSpPr>
        <xdr:cNvPr id="599" name="直線コネクタ 598"/>
        <xdr:cNvCxnSpPr/>
      </xdr:nvCxnSpPr>
      <xdr:spPr>
        <a:xfrm>
          <a:off x="19545300" y="1842897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600" name="楕円 599"/>
        <xdr:cNvSpPr/>
      </xdr:nvSpPr>
      <xdr:spPr>
        <a:xfrm>
          <a:off x="18605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83820</xdr:rowOff>
    </xdr:from>
    <xdr:to>
      <xdr:col>102</xdr:col>
      <xdr:colOff>114300</xdr:colOff>
      <xdr:row>108</xdr:row>
      <xdr:rowOff>41911</xdr:rowOff>
    </xdr:to>
    <xdr:cxnSp macro="">
      <xdr:nvCxnSpPr>
        <xdr:cNvPr id="601" name="直線コネクタ 600"/>
        <xdr:cNvCxnSpPr/>
      </xdr:nvCxnSpPr>
      <xdr:spPr>
        <a:xfrm flipV="1">
          <a:off x="18656300" y="184289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602"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603"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604"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605"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78122</xdr:rowOff>
    </xdr:from>
    <xdr:ext cx="469744" cy="259045"/>
    <xdr:sp macro="" textlink="">
      <xdr:nvSpPr>
        <xdr:cNvPr id="606" name="n_1mainValue【庁舎】&#10;一人当たり面積"/>
        <xdr:cNvSpPr txBox="1"/>
      </xdr:nvSpPr>
      <xdr:spPr>
        <a:xfrm>
          <a:off x="21075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80979</xdr:rowOff>
    </xdr:from>
    <xdr:ext cx="469744" cy="259045"/>
    <xdr:sp macro="" textlink="">
      <xdr:nvSpPr>
        <xdr:cNvPr id="607" name="n_2mainValue【庁舎】&#10;一人当たり面積"/>
        <xdr:cNvSpPr txBox="1"/>
      </xdr:nvSpPr>
      <xdr:spPr>
        <a:xfrm>
          <a:off x="20199427" y="1859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608"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609" name="n_4mainValue【庁舎】&#10;一人当たり面積"/>
        <xdr:cNvSpPr txBox="1"/>
      </xdr:nvSpPr>
      <xdr:spPr>
        <a:xfrm>
          <a:off x="18421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庁舎については、これまで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度の増築を行ってきたが、近年は耐震改修や大規模な整備は行っておらず、償却率が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％超と特に高くなっている。建替えに向けた基金の準備や実施計画の策定に着手している状況であり、中期的には大きく数値が変動する可能性がある。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比較的新しく、耐用年数が長い市民会館（波佐見町総合文化会館）や、令和元年度までに一通りの分団詰所の建替工事が完了する消防施設（全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分団＋倉庫等）については、現時点では低い償却率になっている。今後は、維持管理を行うに留まるため、償却率は増加していくこととなる。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いずれの施設も数は限られており、町としては重複、過剰はないものと判断しているが、総面積の圧縮を念頭に公共施設等総合管理計画・個別施設計画の見直しや適正量の検討を行っていく必要がある。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saku-terasaki\Desktop\&#12304;&#36001;&#25919;&#29366;&#27841;&#36039;&#26009;&#38598;&#12305;_423238_&#27874;&#20304;&#3521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10.199999999999999</v>
          </cell>
          <cell r="CF51">
            <v>9.9</v>
          </cell>
        </row>
        <row r="53">
          <cell r="BP53">
            <v>61.3</v>
          </cell>
          <cell r="BX53">
            <v>62.8</v>
          </cell>
          <cell r="CF53">
            <v>63.7</v>
          </cell>
          <cell r="CN53">
            <v>64.5</v>
          </cell>
          <cell r="CV53">
            <v>65.7</v>
          </cell>
        </row>
        <row r="55">
          <cell r="AN55" t="str">
            <v>類似団体内平均値</v>
          </cell>
          <cell r="BP55">
            <v>38.5</v>
          </cell>
          <cell r="BX55">
            <v>32.799999999999997</v>
          </cell>
          <cell r="CF55">
            <v>20.9</v>
          </cell>
          <cell r="CN55">
            <v>21</v>
          </cell>
          <cell r="CV55">
            <v>23.5</v>
          </cell>
        </row>
        <row r="57">
          <cell r="BP57">
            <v>57.6</v>
          </cell>
          <cell r="BX57">
            <v>58.9</v>
          </cell>
          <cell r="CF57">
            <v>60.5</v>
          </cell>
          <cell r="CN57">
            <v>61.2</v>
          </cell>
          <cell r="CV57">
            <v>61.8</v>
          </cell>
        </row>
        <row r="72">
          <cell r="BP72" t="str">
            <v>H28</v>
          </cell>
          <cell r="BX72" t="str">
            <v>H29</v>
          </cell>
          <cell r="CF72" t="str">
            <v>H30</v>
          </cell>
          <cell r="CN72" t="str">
            <v>R01</v>
          </cell>
          <cell r="CV72" t="str">
            <v>R02</v>
          </cell>
        </row>
        <row r="73">
          <cell r="AN73" t="str">
            <v>当該団体値</v>
          </cell>
          <cell r="BX73">
            <v>10.199999999999999</v>
          </cell>
          <cell r="CF73">
            <v>9.9</v>
          </cell>
        </row>
        <row r="75">
          <cell r="BP75">
            <v>12</v>
          </cell>
          <cell r="BX75">
            <v>11.2</v>
          </cell>
          <cell r="CF75">
            <v>10.5</v>
          </cell>
          <cell r="CN75">
            <v>9.9</v>
          </cell>
          <cell r="CV75">
            <v>9.1</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11019275</v>
      </c>
      <c r="BO4" s="395"/>
      <c r="BP4" s="395"/>
      <c r="BQ4" s="395"/>
      <c r="BR4" s="395"/>
      <c r="BS4" s="395"/>
      <c r="BT4" s="395"/>
      <c r="BU4" s="396"/>
      <c r="BV4" s="394">
        <v>7944899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1.9</v>
      </c>
      <c r="CU4" s="401"/>
      <c r="CV4" s="401"/>
      <c r="CW4" s="401"/>
      <c r="CX4" s="401"/>
      <c r="CY4" s="401"/>
      <c r="CZ4" s="401"/>
      <c r="DA4" s="402"/>
      <c r="DB4" s="400">
        <v>2.5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10850025</v>
      </c>
      <c r="BO5" s="432"/>
      <c r="BP5" s="432"/>
      <c r="BQ5" s="432"/>
      <c r="BR5" s="432"/>
      <c r="BS5" s="432"/>
      <c r="BT5" s="432"/>
      <c r="BU5" s="433"/>
      <c r="BV5" s="431">
        <v>7815522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82.1</v>
      </c>
      <c r="CU5" s="429"/>
      <c r="CV5" s="429"/>
      <c r="CW5" s="429"/>
      <c r="CX5" s="429"/>
      <c r="CY5" s="429"/>
      <c r="CZ5" s="429"/>
      <c r="DA5" s="430"/>
      <c r="DB5" s="428">
        <v>85.2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169250</v>
      </c>
      <c r="BO6" s="432"/>
      <c r="BP6" s="432"/>
      <c r="BQ6" s="432"/>
      <c r="BR6" s="432"/>
      <c r="BS6" s="432"/>
      <c r="BT6" s="432"/>
      <c r="BU6" s="433"/>
      <c r="BV6" s="431">
        <v>129377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85.5</v>
      </c>
      <c r="CU6" s="469"/>
      <c r="CV6" s="469"/>
      <c r="CW6" s="469"/>
      <c r="CX6" s="469"/>
      <c r="CY6" s="469"/>
      <c r="CZ6" s="469"/>
      <c r="DA6" s="470"/>
      <c r="DB6" s="468">
        <v>88.9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96156</v>
      </c>
      <c r="BO7" s="432"/>
      <c r="BP7" s="432"/>
      <c r="BQ7" s="432"/>
      <c r="BR7" s="432"/>
      <c r="BS7" s="432"/>
      <c r="BT7" s="432"/>
      <c r="BU7" s="433"/>
      <c r="BV7" s="431">
        <v>37211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3776658</v>
      </c>
      <c r="CU7" s="432"/>
      <c r="CV7" s="432"/>
      <c r="CW7" s="432"/>
      <c r="CX7" s="432"/>
      <c r="CY7" s="432"/>
      <c r="CZ7" s="432"/>
      <c r="DA7" s="433"/>
      <c r="DB7" s="431">
        <v>3658676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102</v>
      </c>
      <c r="AV8" s="464"/>
      <c r="AW8" s="464"/>
      <c r="AX8" s="464"/>
      <c r="AY8" s="465" t="s">
        <v>110</v>
      </c>
      <c r="AZ8" s="466"/>
      <c r="BA8" s="466"/>
      <c r="BB8" s="466"/>
      <c r="BC8" s="466"/>
      <c r="BD8" s="466"/>
      <c r="BE8" s="466"/>
      <c r="BF8" s="466"/>
      <c r="BG8" s="466"/>
      <c r="BH8" s="466"/>
      <c r="BI8" s="466"/>
      <c r="BJ8" s="466"/>
      <c r="BK8" s="466"/>
      <c r="BL8" s="466"/>
      <c r="BM8" s="467"/>
      <c r="BN8" s="431">
        <v>73094</v>
      </c>
      <c r="BO8" s="432"/>
      <c r="BP8" s="432"/>
      <c r="BQ8" s="432"/>
      <c r="BR8" s="432"/>
      <c r="BS8" s="432"/>
      <c r="BT8" s="432"/>
      <c r="BU8" s="433"/>
      <c r="BV8" s="431">
        <v>92166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0.42</v>
      </c>
      <c r="CU8" s="472"/>
      <c r="CV8" s="472"/>
      <c r="CW8" s="472"/>
      <c r="CX8" s="472"/>
      <c r="CY8" s="472"/>
      <c r="CZ8" s="472"/>
      <c r="DA8" s="473"/>
      <c r="DB8" s="471">
        <v>0.43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14291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-19072</v>
      </c>
      <c r="BO9" s="432"/>
      <c r="BP9" s="432"/>
      <c r="BQ9" s="432"/>
      <c r="BR9" s="432"/>
      <c r="BS9" s="432"/>
      <c r="BT9" s="432"/>
      <c r="BU9" s="433"/>
      <c r="BV9" s="431">
        <v>22104</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11.7</v>
      </c>
      <c r="CU9" s="429"/>
      <c r="CV9" s="429"/>
      <c r="CW9" s="429"/>
      <c r="CX9" s="429"/>
      <c r="CY9" s="429"/>
      <c r="CZ9" s="429"/>
      <c r="DA9" s="430"/>
      <c r="DB9" s="428">
        <v>13.2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14891</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1351</v>
      </c>
      <c r="BO10" s="432"/>
      <c r="BP10" s="432"/>
      <c r="BQ10" s="432"/>
      <c r="BR10" s="432"/>
      <c r="BS10" s="432"/>
      <c r="BT10" s="432"/>
      <c r="BU10" s="433"/>
      <c r="BV10" s="431">
        <v>47014</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102</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14565</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14531</v>
      </c>
      <c r="S13" s="516"/>
      <c r="T13" s="516"/>
      <c r="U13" s="516"/>
      <c r="V13" s="517"/>
      <c r="W13" s="447" t="s">
        <v>142</v>
      </c>
      <c r="X13" s="448"/>
      <c r="Y13" s="448"/>
      <c r="Z13" s="448"/>
      <c r="AA13" s="448"/>
      <c r="AB13" s="438"/>
      <c r="AC13" s="482">
        <v>379</v>
      </c>
      <c r="AD13" s="483"/>
      <c r="AE13" s="483"/>
      <c r="AF13" s="483"/>
      <c r="AG13" s="525"/>
      <c r="AH13" s="482">
        <v>391</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-17721</v>
      </c>
      <c r="BO13" s="432"/>
      <c r="BP13" s="432"/>
      <c r="BQ13" s="432"/>
      <c r="BR13" s="432"/>
      <c r="BS13" s="432"/>
      <c r="BT13" s="432"/>
      <c r="BU13" s="433"/>
      <c r="BV13" s="431">
        <v>69118</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9.1</v>
      </c>
      <c r="CU13" s="429"/>
      <c r="CV13" s="429"/>
      <c r="CW13" s="429"/>
      <c r="CX13" s="429"/>
      <c r="CY13" s="429"/>
      <c r="CZ13" s="429"/>
      <c r="DA13" s="430"/>
      <c r="DB13" s="428">
        <v>9.9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14635</v>
      </c>
      <c r="S14" s="516"/>
      <c r="T14" s="516"/>
      <c r="U14" s="516"/>
      <c r="V14" s="517"/>
      <c r="W14" s="421"/>
      <c r="X14" s="422"/>
      <c r="Y14" s="422"/>
      <c r="Z14" s="422"/>
      <c r="AA14" s="422"/>
      <c r="AB14" s="411"/>
      <c r="AC14" s="518">
        <v>4.8</v>
      </c>
      <c r="AD14" s="519"/>
      <c r="AE14" s="519"/>
      <c r="AF14" s="519"/>
      <c r="AG14" s="520"/>
      <c r="AH14" s="518">
        <v>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t="s">
        <v>140</v>
      </c>
      <c r="CU14" s="530"/>
      <c r="CV14" s="530"/>
      <c r="CW14" s="530"/>
      <c r="CX14" s="530"/>
      <c r="CY14" s="530"/>
      <c r="CZ14" s="530"/>
      <c r="DA14" s="531"/>
      <c r="DB14" s="529" t="s">
        <v>149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150</v>
      </c>
      <c r="N15" s="523"/>
      <c r="O15" s="523"/>
      <c r="P15" s="523"/>
      <c r="Q15" s="524"/>
      <c r="R15" s="515">
        <v>14597</v>
      </c>
      <c r="S15" s="516"/>
      <c r="T15" s="516"/>
      <c r="U15" s="516"/>
      <c r="V15" s="517"/>
      <c r="W15" s="447" t="s">
        <v>151</v>
      </c>
      <c r="X15" s="448"/>
      <c r="Y15" s="448"/>
      <c r="Z15" s="448"/>
      <c r="AA15" s="448"/>
      <c r="AB15" s="438"/>
      <c r="AC15" s="482">
        <v>2936</v>
      </c>
      <c r="AD15" s="483"/>
      <c r="AE15" s="483"/>
      <c r="AF15" s="483"/>
      <c r="AG15" s="525"/>
      <c r="AH15" s="482">
        <v>2989</v>
      </c>
      <c r="AI15" s="483"/>
      <c r="AJ15" s="483"/>
      <c r="AK15" s="483"/>
      <c r="AL15" s="484"/>
      <c r="AM15" s="460"/>
      <c r="AN15" s="461"/>
      <c r="AO15" s="461"/>
      <c r="AP15" s="461"/>
      <c r="AQ15" s="461"/>
      <c r="AR15" s="461"/>
      <c r="AS15" s="461"/>
      <c r="AT15" s="462"/>
      <c r="AU15" s="463"/>
      <c r="AV15" s="464"/>
      <c r="AW15" s="464"/>
      <c r="AX15" s="464"/>
      <c r="AY15" s="391" t="s">
        <v>152</v>
      </c>
      <c r="AZ15" s="392"/>
      <c r="BA15" s="392"/>
      <c r="BB15" s="392"/>
      <c r="BC15" s="392"/>
      <c r="BD15" s="392"/>
      <c r="BE15" s="392"/>
      <c r="BF15" s="392"/>
      <c r="BG15" s="392"/>
      <c r="BH15" s="392"/>
      <c r="BI15" s="392"/>
      <c r="BJ15" s="392"/>
      <c r="BK15" s="392"/>
      <c r="BL15" s="392"/>
      <c r="BM15" s="393"/>
      <c r="BN15" s="394">
        <v>1393556</v>
      </c>
      <c r="BO15" s="395"/>
      <c r="BP15" s="395"/>
      <c r="BQ15" s="395"/>
      <c r="BR15" s="395"/>
      <c r="BS15" s="395"/>
      <c r="BT15" s="395"/>
      <c r="BU15" s="396"/>
      <c r="BV15" s="394">
        <v>1317599</v>
      </c>
      <c r="BW15" s="395"/>
      <c r="BX15" s="395"/>
      <c r="BY15" s="395"/>
      <c r="BZ15" s="395"/>
      <c r="CA15" s="395"/>
      <c r="CB15" s="395"/>
      <c r="CC15" s="396"/>
      <c r="CD15" s="532" t="s">
        <v>153</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154</v>
      </c>
      <c r="M16" s="543"/>
      <c r="N16" s="543"/>
      <c r="O16" s="543"/>
      <c r="P16" s="543"/>
      <c r="Q16" s="544"/>
      <c r="R16" s="535" t="s">
        <v>155</v>
      </c>
      <c r="S16" s="536"/>
      <c r="T16" s="536"/>
      <c r="U16" s="536"/>
      <c r="V16" s="537"/>
      <c r="W16" s="421"/>
      <c r="X16" s="422"/>
      <c r="Y16" s="422"/>
      <c r="Z16" s="422"/>
      <c r="AA16" s="422"/>
      <c r="AB16" s="411"/>
      <c r="AC16" s="518">
        <v>37</v>
      </c>
      <c r="AD16" s="519"/>
      <c r="AE16" s="519"/>
      <c r="AF16" s="519"/>
      <c r="AG16" s="520"/>
      <c r="AH16" s="518">
        <v>38.5</v>
      </c>
      <c r="AI16" s="519"/>
      <c r="AJ16" s="519"/>
      <c r="AK16" s="519"/>
      <c r="AL16" s="521"/>
      <c r="AM16" s="460"/>
      <c r="AN16" s="461"/>
      <c r="AO16" s="461"/>
      <c r="AP16" s="461"/>
      <c r="AQ16" s="461"/>
      <c r="AR16" s="461"/>
      <c r="AS16" s="461"/>
      <c r="AT16" s="462"/>
      <c r="AU16" s="463"/>
      <c r="AV16" s="464"/>
      <c r="AW16" s="464"/>
      <c r="AX16" s="464"/>
      <c r="AY16" s="465" t="s">
        <v>156</v>
      </c>
      <c r="AZ16" s="466"/>
      <c r="BA16" s="466"/>
      <c r="BB16" s="466"/>
      <c r="BC16" s="466"/>
      <c r="BD16" s="466"/>
      <c r="BE16" s="466"/>
      <c r="BF16" s="466"/>
      <c r="BG16" s="466"/>
      <c r="BH16" s="466"/>
      <c r="BI16" s="466"/>
      <c r="BJ16" s="466"/>
      <c r="BK16" s="466"/>
      <c r="BL16" s="466"/>
      <c r="BM16" s="467"/>
      <c r="BN16" s="431">
        <v>3290843</v>
      </c>
      <c r="BO16" s="432"/>
      <c r="BP16" s="432"/>
      <c r="BQ16" s="432"/>
      <c r="BR16" s="432"/>
      <c r="BS16" s="432"/>
      <c r="BT16" s="432"/>
      <c r="BU16" s="433"/>
      <c r="BV16" s="431">
        <v>3144920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157</v>
      </c>
      <c r="N17" s="539"/>
      <c r="O17" s="539"/>
      <c r="P17" s="539"/>
      <c r="Q17" s="540"/>
      <c r="R17" s="535" t="s">
        <v>155</v>
      </c>
      <c r="S17" s="536"/>
      <c r="T17" s="536"/>
      <c r="U17" s="536"/>
      <c r="V17" s="537"/>
      <c r="W17" s="447" t="s">
        <v>158</v>
      </c>
      <c r="X17" s="448"/>
      <c r="Y17" s="448"/>
      <c r="Z17" s="448"/>
      <c r="AA17" s="448"/>
      <c r="AB17" s="438"/>
      <c r="AC17" s="482">
        <v>4614</v>
      </c>
      <c r="AD17" s="483"/>
      <c r="AE17" s="483"/>
      <c r="AF17" s="483"/>
      <c r="AG17" s="525"/>
      <c r="AH17" s="482">
        <v>4389</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1735154</v>
      </c>
      <c r="BO17" s="432"/>
      <c r="BP17" s="432"/>
      <c r="BQ17" s="432"/>
      <c r="BR17" s="432"/>
      <c r="BS17" s="432"/>
      <c r="BT17" s="432"/>
      <c r="BU17" s="433"/>
      <c r="BV17" s="431">
        <v>1652099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56</v>
      </c>
      <c r="M18" s="547"/>
      <c r="N18" s="547"/>
      <c r="O18" s="547"/>
      <c r="P18" s="547"/>
      <c r="Q18" s="547"/>
      <c r="R18" s="548"/>
      <c r="S18" s="548"/>
      <c r="T18" s="548"/>
      <c r="U18" s="548"/>
      <c r="V18" s="549"/>
      <c r="W18" s="449"/>
      <c r="X18" s="450"/>
      <c r="Y18" s="450"/>
      <c r="Z18" s="450"/>
      <c r="AA18" s="450"/>
      <c r="AB18" s="441"/>
      <c r="AC18" s="550">
        <v>58.2</v>
      </c>
      <c r="AD18" s="551"/>
      <c r="AE18" s="551"/>
      <c r="AF18" s="551"/>
      <c r="AG18" s="552"/>
      <c r="AH18" s="550">
        <v>56.5</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3077514</v>
      </c>
      <c r="BO18" s="432"/>
      <c r="BP18" s="432"/>
      <c r="BQ18" s="432"/>
      <c r="BR18" s="432"/>
      <c r="BS18" s="432"/>
      <c r="BT18" s="432"/>
      <c r="BU18" s="433"/>
      <c r="BV18" s="431">
        <v>3136368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255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4097521</v>
      </c>
      <c r="BO19" s="432"/>
      <c r="BP19" s="432"/>
      <c r="BQ19" s="432"/>
      <c r="BR19" s="432"/>
      <c r="BS19" s="432"/>
      <c r="BT19" s="432"/>
      <c r="BU19" s="433"/>
      <c r="BV19" s="431">
        <v>3942535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5005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6362768</v>
      </c>
      <c r="BO23" s="432"/>
      <c r="BP23" s="432"/>
      <c r="BQ23" s="432"/>
      <c r="BR23" s="432"/>
      <c r="BS23" s="432"/>
      <c r="BT23" s="432"/>
      <c r="BU23" s="433"/>
      <c r="BV23" s="431">
        <v>5944149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5600</v>
      </c>
      <c r="R24" s="483"/>
      <c r="S24" s="483"/>
      <c r="T24" s="483"/>
      <c r="U24" s="483"/>
      <c r="V24" s="525"/>
      <c r="W24" s="584"/>
      <c r="X24" s="572"/>
      <c r="Y24" s="573"/>
      <c r="Z24" s="481" t="s">
        <v>174</v>
      </c>
      <c r="AA24" s="461"/>
      <c r="AB24" s="461"/>
      <c r="AC24" s="461"/>
      <c r="AD24" s="461"/>
      <c r="AE24" s="461"/>
      <c r="AF24" s="461"/>
      <c r="AG24" s="462"/>
      <c r="AH24" s="482">
        <v>94</v>
      </c>
      <c r="AI24" s="483"/>
      <c r="AJ24" s="483"/>
      <c r="AK24" s="483"/>
      <c r="AL24" s="525"/>
      <c r="AM24" s="482">
        <v>268370</v>
      </c>
      <c r="AN24" s="483"/>
      <c r="AO24" s="483"/>
      <c r="AP24" s="483"/>
      <c r="AQ24" s="483"/>
      <c r="AR24" s="525"/>
      <c r="AS24" s="482">
        <v>2855</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5785195</v>
      </c>
      <c r="BO24" s="432"/>
      <c r="BP24" s="432"/>
      <c r="BQ24" s="432"/>
      <c r="BR24" s="432"/>
      <c r="BS24" s="432"/>
      <c r="BT24" s="432"/>
      <c r="BU24" s="433"/>
      <c r="BV24" s="431">
        <v>5469744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5750</v>
      </c>
      <c r="R25" s="483"/>
      <c r="S25" s="483"/>
      <c r="T25" s="483"/>
      <c r="U25" s="483"/>
      <c r="V25" s="525"/>
      <c r="W25" s="584"/>
      <c r="X25" s="572"/>
      <c r="Y25" s="573"/>
      <c r="Z25" s="481" t="s">
        <v>177</v>
      </c>
      <c r="AA25" s="461"/>
      <c r="AB25" s="461"/>
      <c r="AC25" s="461"/>
      <c r="AD25" s="461"/>
      <c r="AE25" s="461"/>
      <c r="AF25" s="461"/>
      <c r="AG25" s="462"/>
      <c r="AH25" s="482" t="s">
        <v>178</v>
      </c>
      <c r="AI25" s="483"/>
      <c r="AJ25" s="483"/>
      <c r="AK25" s="483"/>
      <c r="AL25" s="525"/>
      <c r="AM25" s="482" t="s">
        <v>178</v>
      </c>
      <c r="AN25" s="483"/>
      <c r="AO25" s="483"/>
      <c r="AP25" s="483"/>
      <c r="AQ25" s="483"/>
      <c r="AR25" s="525"/>
      <c r="AS25" s="482" t="s">
        <v>178</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v>226573</v>
      </c>
      <c r="BO25" s="395"/>
      <c r="BP25" s="395"/>
      <c r="BQ25" s="395"/>
      <c r="BR25" s="395"/>
      <c r="BS25" s="395"/>
      <c r="BT25" s="395"/>
      <c r="BU25" s="396"/>
      <c r="BV25" s="394">
        <v>769456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180</v>
      </c>
      <c r="F26" s="461"/>
      <c r="G26" s="461"/>
      <c r="H26" s="461"/>
      <c r="I26" s="461"/>
      <c r="J26" s="461"/>
      <c r="K26" s="462"/>
      <c r="L26" s="482">
        <v>1</v>
      </c>
      <c r="M26" s="483"/>
      <c r="N26" s="483"/>
      <c r="O26" s="483"/>
      <c r="P26" s="525"/>
      <c r="Q26" s="482">
        <v>5460</v>
      </c>
      <c r="R26" s="483"/>
      <c r="S26" s="483"/>
      <c r="T26" s="483"/>
      <c r="U26" s="483"/>
      <c r="V26" s="525"/>
      <c r="W26" s="584"/>
      <c r="X26" s="572"/>
      <c r="Y26" s="573"/>
      <c r="Z26" s="481" t="s">
        <v>181</v>
      </c>
      <c r="AA26" s="594"/>
      <c r="AB26" s="594"/>
      <c r="AC26" s="594"/>
      <c r="AD26" s="594"/>
      <c r="AE26" s="594"/>
      <c r="AF26" s="594"/>
      <c r="AG26" s="595"/>
      <c r="AH26" s="482">
        <v>4</v>
      </c>
      <c r="AI26" s="483"/>
      <c r="AJ26" s="483"/>
      <c r="AK26" s="483"/>
      <c r="AL26" s="525"/>
      <c r="AM26" s="482">
        <v>10780</v>
      </c>
      <c r="AN26" s="483"/>
      <c r="AO26" s="483"/>
      <c r="AP26" s="483"/>
      <c r="AQ26" s="483"/>
      <c r="AR26" s="525"/>
      <c r="AS26" s="482">
        <v>2695</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183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184</v>
      </c>
      <c r="F27" s="461"/>
      <c r="G27" s="461"/>
      <c r="H27" s="461"/>
      <c r="I27" s="461"/>
      <c r="J27" s="461"/>
      <c r="K27" s="462"/>
      <c r="L27" s="482">
        <v>1</v>
      </c>
      <c r="M27" s="483"/>
      <c r="N27" s="483"/>
      <c r="O27" s="483"/>
      <c r="P27" s="525"/>
      <c r="Q27" s="482">
        <v>2810</v>
      </c>
      <c r="R27" s="483"/>
      <c r="S27" s="483"/>
      <c r="T27" s="483"/>
      <c r="U27" s="483"/>
      <c r="V27" s="525"/>
      <c r="W27" s="584"/>
      <c r="X27" s="572"/>
      <c r="Y27" s="573"/>
      <c r="Z27" s="481" t="s">
        <v>185</v>
      </c>
      <c r="AA27" s="461"/>
      <c r="AB27" s="461"/>
      <c r="AC27" s="461"/>
      <c r="AD27" s="461"/>
      <c r="AE27" s="461"/>
      <c r="AF27" s="461"/>
      <c r="AG27" s="462"/>
      <c r="AH27" s="482" t="s">
        <v>178</v>
      </c>
      <c r="AI27" s="483"/>
      <c r="AJ27" s="483"/>
      <c r="AK27" s="483"/>
      <c r="AL27" s="525"/>
      <c r="AM27" s="482" t="s">
        <v>178</v>
      </c>
      <c r="AN27" s="483"/>
      <c r="AO27" s="483"/>
      <c r="AP27" s="483"/>
      <c r="AQ27" s="483"/>
      <c r="AR27" s="525"/>
      <c r="AS27" s="482" t="s">
        <v>139</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v>169542</v>
      </c>
      <c r="BO27" s="608"/>
      <c r="BP27" s="608"/>
      <c r="BQ27" s="608"/>
      <c r="BR27" s="608"/>
      <c r="BS27" s="608"/>
      <c r="BT27" s="608"/>
      <c r="BU27" s="609"/>
      <c r="BV27" s="607">
        <v>169506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2320</v>
      </c>
      <c r="R28" s="483"/>
      <c r="S28" s="483"/>
      <c r="T28" s="483"/>
      <c r="U28" s="483"/>
      <c r="V28" s="525"/>
      <c r="W28" s="584"/>
      <c r="X28" s="572"/>
      <c r="Y28" s="573"/>
      <c r="Z28" s="481" t="s">
        <v>188</v>
      </c>
      <c r="AA28" s="461"/>
      <c r="AB28" s="461"/>
      <c r="AC28" s="461"/>
      <c r="AD28" s="461"/>
      <c r="AE28" s="461"/>
      <c r="AF28" s="461"/>
      <c r="AG28" s="462"/>
      <c r="AH28" s="482" t="s">
        <v>178</v>
      </c>
      <c r="AI28" s="483"/>
      <c r="AJ28" s="483"/>
      <c r="AK28" s="483"/>
      <c r="AL28" s="525"/>
      <c r="AM28" s="482" t="s">
        <v>140</v>
      </c>
      <c r="AN28" s="483"/>
      <c r="AO28" s="483"/>
      <c r="AP28" s="483"/>
      <c r="AQ28" s="483"/>
      <c r="AR28" s="525"/>
      <c r="AS28" s="482" t="s">
        <v>178</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637699</v>
      </c>
      <c r="BO28" s="395"/>
      <c r="BP28" s="395"/>
      <c r="BQ28" s="395"/>
      <c r="BR28" s="395"/>
      <c r="BS28" s="395"/>
      <c r="BT28" s="395"/>
      <c r="BU28" s="396"/>
      <c r="BV28" s="394">
        <v>636348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12</v>
      </c>
      <c r="M29" s="483"/>
      <c r="N29" s="483"/>
      <c r="O29" s="483"/>
      <c r="P29" s="525"/>
      <c r="Q29" s="482">
        <v>2150</v>
      </c>
      <c r="R29" s="483"/>
      <c r="S29" s="483"/>
      <c r="T29" s="483"/>
      <c r="U29" s="483"/>
      <c r="V29" s="525"/>
      <c r="W29" s="585"/>
      <c r="X29" s="586"/>
      <c r="Y29" s="587"/>
      <c r="Z29" s="481" t="s">
        <v>191</v>
      </c>
      <c r="AA29" s="461"/>
      <c r="AB29" s="461"/>
      <c r="AC29" s="461"/>
      <c r="AD29" s="461"/>
      <c r="AE29" s="461"/>
      <c r="AF29" s="461"/>
      <c r="AG29" s="462"/>
      <c r="AH29" s="482">
        <v>94</v>
      </c>
      <c r="AI29" s="483"/>
      <c r="AJ29" s="483"/>
      <c r="AK29" s="483"/>
      <c r="AL29" s="525"/>
      <c r="AM29" s="482">
        <v>268370</v>
      </c>
      <c r="AN29" s="483"/>
      <c r="AO29" s="483"/>
      <c r="AP29" s="483"/>
      <c r="AQ29" s="483"/>
      <c r="AR29" s="525"/>
      <c r="AS29" s="482">
        <v>2855</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274193</v>
      </c>
      <c r="BO29" s="432"/>
      <c r="BP29" s="432"/>
      <c r="BQ29" s="432"/>
      <c r="BR29" s="432"/>
      <c r="BS29" s="432"/>
      <c r="BT29" s="432"/>
      <c r="BU29" s="433"/>
      <c r="BV29" s="431">
        <v>274080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97.7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3700299</v>
      </c>
      <c r="BO30" s="608"/>
      <c r="BP30" s="608"/>
      <c r="BQ30" s="608"/>
      <c r="BR30" s="608"/>
      <c r="BS30" s="608"/>
      <c r="BT30" s="608"/>
      <c r="BU30" s="609"/>
      <c r="BV30" s="607">
        <v>3103817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202</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202</v>
      </c>
      <c r="CP33" s="455"/>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上水道事業会計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東彼地区保健福祉組合（一般会計）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長崎県林業公社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工業用水道事業会計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　〃　介護保険会計（サービス認定）</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長崎県市町村総合事務組合（一般会計）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　〃　（市町村会館管理事業特別会計）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　〃　（市町村会館馬町別館管理事業特別会計）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　〃　（公平委員会事業特別会計）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　〃　（行政不服審査会事業特別会計）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　〃　（交通災害共済事業特別会計）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長崎県後期高齢者医療広域連合（普通会計）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　〃　　　　　　　　　　　（事業会計）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RtjBnhCbxYyFido9eWH38TzI9C/0RAlEMjzvNvc+rmbzMWUriE/qNt8a6FeW3ZyiiF7B8WszBN570vUwS2TIsw==" saltValue="gBZ3JkgBGaXiIS6LlmCg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218</v>
      </c>
      <c r="DI1" s="624"/>
      <c r="DJ1" s="624"/>
      <c r="DK1" s="624"/>
      <c r="DL1" s="624"/>
      <c r="DM1" s="624"/>
      <c r="DN1" s="625"/>
      <c r="DO1" s="226"/>
      <c r="DP1" s="623" t="s">
        <v>219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224</v>
      </c>
      <c r="S4" s="627"/>
      <c r="T4" s="627"/>
      <c r="U4" s="627"/>
      <c r="V4" s="627"/>
      <c r="W4" s="627"/>
      <c r="X4" s="627"/>
      <c r="Y4" s="628"/>
      <c r="Z4" s="626" t="s">
        <v>225</v>
      </c>
      <c r="AA4" s="627"/>
      <c r="AB4" s="627"/>
      <c r="AC4" s="628"/>
      <c r="AD4" s="626" t="s">
        <v>226</v>
      </c>
      <c r="AE4" s="627"/>
      <c r="AF4" s="627"/>
      <c r="AG4" s="627"/>
      <c r="AH4" s="627"/>
      <c r="AI4" s="627"/>
      <c r="AJ4" s="627"/>
      <c r="AK4" s="628"/>
      <c r="AL4" s="626" t="s">
        <v>225</v>
      </c>
      <c r="AM4" s="627"/>
      <c r="AN4" s="627"/>
      <c r="AO4" s="628"/>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231</v>
      </c>
      <c r="C5" s="634"/>
      <c r="D5" s="634"/>
      <c r="E5" s="634"/>
      <c r="F5" s="634"/>
      <c r="G5" s="634"/>
      <c r="H5" s="634"/>
      <c r="I5" s="634"/>
      <c r="J5" s="634"/>
      <c r="K5" s="634"/>
      <c r="L5" s="634"/>
      <c r="M5" s="634"/>
      <c r="N5" s="634"/>
      <c r="O5" s="634"/>
      <c r="P5" s="634"/>
      <c r="Q5" s="635"/>
      <c r="R5" s="636">
        <v>1285875</v>
      </c>
      <c r="S5" s="637"/>
      <c r="T5" s="637"/>
      <c r="U5" s="637"/>
      <c r="V5" s="637"/>
      <c r="W5" s="637"/>
      <c r="X5" s="637"/>
      <c r="Y5" s="638"/>
      <c r="Z5" s="639">
        <v>11.7</v>
      </c>
      <c r="AA5" s="639"/>
      <c r="AB5" s="639"/>
      <c r="AC5" s="639"/>
      <c r="AD5" s="640">
        <v>1285875</v>
      </c>
      <c r="AE5" s="640"/>
      <c r="AF5" s="640"/>
      <c r="AG5" s="640"/>
      <c r="AH5" s="640"/>
      <c r="AI5" s="640"/>
      <c r="AJ5" s="640"/>
      <c r="AK5" s="640"/>
      <c r="AL5" s="641">
        <v>35.700000000000003</v>
      </c>
      <c r="AM5" s="642"/>
      <c r="AN5" s="642"/>
      <c r="AO5" s="643"/>
      <c r="AP5" s="633" t="s">
        <v>232</v>
      </c>
      <c r="AQ5" s="634"/>
      <c r="AR5" s="634"/>
      <c r="AS5" s="634"/>
      <c r="AT5" s="634"/>
      <c r="AU5" s="634"/>
      <c r="AV5" s="634"/>
      <c r="AW5" s="634"/>
      <c r="AX5" s="634"/>
      <c r="AY5" s="634"/>
      <c r="AZ5" s="634"/>
      <c r="BA5" s="634"/>
      <c r="BB5" s="634"/>
      <c r="BC5" s="634"/>
      <c r="BD5" s="634"/>
      <c r="BE5" s="634"/>
      <c r="BF5" s="635"/>
      <c r="BG5" s="647">
        <v>1284740</v>
      </c>
      <c r="BH5" s="648"/>
      <c r="BI5" s="648"/>
      <c r="BJ5" s="648"/>
      <c r="BK5" s="648"/>
      <c r="BL5" s="648"/>
      <c r="BM5" s="648"/>
      <c r="BN5" s="649"/>
      <c r="BO5" s="650">
        <v>99.9</v>
      </c>
      <c r="BP5" s="650"/>
      <c r="BQ5" s="650"/>
      <c r="BR5" s="650"/>
      <c r="BS5" s="651" t="s">
        <v>233</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225</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60907</v>
      </c>
      <c r="S6" s="648"/>
      <c r="T6" s="648"/>
      <c r="U6" s="648"/>
      <c r="V6" s="648"/>
      <c r="W6" s="648"/>
      <c r="X6" s="648"/>
      <c r="Y6" s="649"/>
      <c r="Z6" s="650">
        <v>0.6</v>
      </c>
      <c r="AA6" s="650"/>
      <c r="AB6" s="650"/>
      <c r="AC6" s="650"/>
      <c r="AD6" s="651">
        <v>60907</v>
      </c>
      <c r="AE6" s="651"/>
      <c r="AF6" s="651"/>
      <c r="AG6" s="651"/>
      <c r="AH6" s="651"/>
      <c r="AI6" s="651"/>
      <c r="AJ6" s="651"/>
      <c r="AK6" s="651"/>
      <c r="AL6" s="652">
        <v>1.7</v>
      </c>
      <c r="AM6" s="653"/>
      <c r="AN6" s="653"/>
      <c r="AO6" s="654"/>
      <c r="AP6" s="644" t="s">
        <v>238</v>
      </c>
      <c r="AQ6" s="645"/>
      <c r="AR6" s="645"/>
      <c r="AS6" s="645"/>
      <c r="AT6" s="645"/>
      <c r="AU6" s="645"/>
      <c r="AV6" s="645"/>
      <c r="AW6" s="645"/>
      <c r="AX6" s="645"/>
      <c r="AY6" s="645"/>
      <c r="AZ6" s="645"/>
      <c r="BA6" s="645"/>
      <c r="BB6" s="645"/>
      <c r="BC6" s="645"/>
      <c r="BD6" s="645"/>
      <c r="BE6" s="645"/>
      <c r="BF6" s="646"/>
      <c r="BG6" s="647">
        <v>1284740</v>
      </c>
      <c r="BH6" s="648"/>
      <c r="BI6" s="648"/>
      <c r="BJ6" s="648"/>
      <c r="BK6" s="648"/>
      <c r="BL6" s="648"/>
      <c r="BM6" s="648"/>
      <c r="BN6" s="649"/>
      <c r="BO6" s="650">
        <v>99.9</v>
      </c>
      <c r="BP6" s="650"/>
      <c r="BQ6" s="650"/>
      <c r="BR6" s="650"/>
      <c r="BS6" s="651" t="s">
        <v>239</v>
      </c>
      <c r="BT6" s="651"/>
      <c r="BU6" s="651"/>
      <c r="BV6" s="651"/>
      <c r="BW6" s="651"/>
      <c r="BX6" s="651"/>
      <c r="BY6" s="651"/>
      <c r="BZ6" s="651"/>
      <c r="CA6" s="651"/>
      <c r="CB6" s="655"/>
      <c r="CD6" s="658" t="s">
        <v>240</v>
      </c>
      <c r="CE6" s="659"/>
      <c r="CF6" s="659"/>
      <c r="CG6" s="659"/>
      <c r="CH6" s="659"/>
      <c r="CI6" s="659"/>
      <c r="CJ6" s="659"/>
      <c r="CK6" s="659"/>
      <c r="CL6" s="659"/>
      <c r="CM6" s="659"/>
      <c r="CN6" s="659"/>
      <c r="CO6" s="659"/>
      <c r="CP6" s="659"/>
      <c r="CQ6" s="660"/>
      <c r="CR6" s="647">
        <v>76980</v>
      </c>
      <c r="CS6" s="648"/>
      <c r="CT6" s="648"/>
      <c r="CU6" s="648"/>
      <c r="CV6" s="648"/>
      <c r="CW6" s="648"/>
      <c r="CX6" s="648"/>
      <c r="CY6" s="649"/>
      <c r="CZ6" s="641">
        <v>0.7</v>
      </c>
      <c r="DA6" s="642"/>
      <c r="DB6" s="642"/>
      <c r="DC6" s="661"/>
      <c r="DD6" s="656" t="s">
        <v>178</v>
      </c>
      <c r="DE6" s="648"/>
      <c r="DF6" s="648"/>
      <c r="DG6" s="648"/>
      <c r="DH6" s="648"/>
      <c r="DI6" s="648"/>
      <c r="DJ6" s="648"/>
      <c r="DK6" s="648"/>
      <c r="DL6" s="648"/>
      <c r="DM6" s="648"/>
      <c r="DN6" s="648"/>
      <c r="DO6" s="648"/>
      <c r="DP6" s="649"/>
      <c r="DQ6" s="656">
        <v>76974</v>
      </c>
      <c r="DR6" s="648"/>
      <c r="DS6" s="648"/>
      <c r="DT6" s="648"/>
      <c r="DU6" s="648"/>
      <c r="DV6" s="648"/>
      <c r="DW6" s="648"/>
      <c r="DX6" s="648"/>
      <c r="DY6" s="648"/>
      <c r="DZ6" s="648"/>
      <c r="EA6" s="648"/>
      <c r="EB6" s="648"/>
      <c r="EC6" s="657"/>
    </row>
    <row r="7" spans="2:143" ht="11.25" customHeight="1" x14ac:dyDescent="0.15">
      <c r="B7" s="644" t="s">
        <v>241</v>
      </c>
      <c r="C7" s="645"/>
      <c r="D7" s="645"/>
      <c r="E7" s="645"/>
      <c r="F7" s="645"/>
      <c r="G7" s="645"/>
      <c r="H7" s="645"/>
      <c r="I7" s="645"/>
      <c r="J7" s="645"/>
      <c r="K7" s="645"/>
      <c r="L7" s="645"/>
      <c r="M7" s="645"/>
      <c r="N7" s="645"/>
      <c r="O7" s="645"/>
      <c r="P7" s="645"/>
      <c r="Q7" s="646"/>
      <c r="R7" s="647">
        <v>785</v>
      </c>
      <c r="S7" s="648"/>
      <c r="T7" s="648"/>
      <c r="U7" s="648"/>
      <c r="V7" s="648"/>
      <c r="W7" s="648"/>
      <c r="X7" s="648"/>
      <c r="Y7" s="649"/>
      <c r="Z7" s="650">
        <v>0</v>
      </c>
      <c r="AA7" s="650"/>
      <c r="AB7" s="650"/>
      <c r="AC7" s="650"/>
      <c r="AD7" s="651">
        <v>785</v>
      </c>
      <c r="AE7" s="651"/>
      <c r="AF7" s="651"/>
      <c r="AG7" s="651"/>
      <c r="AH7" s="651"/>
      <c r="AI7" s="651"/>
      <c r="AJ7" s="651"/>
      <c r="AK7" s="651"/>
      <c r="AL7" s="652">
        <v>0</v>
      </c>
      <c r="AM7" s="653"/>
      <c r="AN7" s="653"/>
      <c r="AO7" s="654"/>
      <c r="AP7" s="644" t="s">
        <v>242</v>
      </c>
      <c r="AQ7" s="645"/>
      <c r="AR7" s="645"/>
      <c r="AS7" s="645"/>
      <c r="AT7" s="645"/>
      <c r="AU7" s="645"/>
      <c r="AV7" s="645"/>
      <c r="AW7" s="645"/>
      <c r="AX7" s="645"/>
      <c r="AY7" s="645"/>
      <c r="AZ7" s="645"/>
      <c r="BA7" s="645"/>
      <c r="BB7" s="645"/>
      <c r="BC7" s="645"/>
      <c r="BD7" s="645"/>
      <c r="BE7" s="645"/>
      <c r="BF7" s="646"/>
      <c r="BG7" s="647">
        <v>514008</v>
      </c>
      <c r="BH7" s="648"/>
      <c r="BI7" s="648"/>
      <c r="BJ7" s="648"/>
      <c r="BK7" s="648"/>
      <c r="BL7" s="648"/>
      <c r="BM7" s="648"/>
      <c r="BN7" s="649"/>
      <c r="BO7" s="650">
        <v>40</v>
      </c>
      <c r="BP7" s="650"/>
      <c r="BQ7" s="650"/>
      <c r="BR7" s="650"/>
      <c r="BS7" s="651" t="s">
        <v>239</v>
      </c>
      <c r="BT7" s="651"/>
      <c r="BU7" s="651"/>
      <c r="BV7" s="651"/>
      <c r="BW7" s="651"/>
      <c r="BX7" s="651"/>
      <c r="BY7" s="651"/>
      <c r="BZ7" s="651"/>
      <c r="CA7" s="651"/>
      <c r="CB7" s="655"/>
      <c r="CD7" s="662" t="s">
        <v>243</v>
      </c>
      <c r="CE7" s="663"/>
      <c r="CF7" s="663"/>
      <c r="CG7" s="663"/>
      <c r="CH7" s="663"/>
      <c r="CI7" s="663"/>
      <c r="CJ7" s="663"/>
      <c r="CK7" s="663"/>
      <c r="CL7" s="663"/>
      <c r="CM7" s="663"/>
      <c r="CN7" s="663"/>
      <c r="CO7" s="663"/>
      <c r="CP7" s="663"/>
      <c r="CQ7" s="664"/>
      <c r="CR7" s="647">
        <v>4212549</v>
      </c>
      <c r="CS7" s="648"/>
      <c r="CT7" s="648"/>
      <c r="CU7" s="648"/>
      <c r="CV7" s="648"/>
      <c r="CW7" s="648"/>
      <c r="CX7" s="648"/>
      <c r="CY7" s="649"/>
      <c r="CZ7" s="650">
        <v>38.799999999999997</v>
      </c>
      <c r="DA7" s="650"/>
      <c r="DB7" s="650"/>
      <c r="DC7" s="650"/>
      <c r="DD7" s="656">
        <v>113393</v>
      </c>
      <c r="DE7" s="648"/>
      <c r="DF7" s="648"/>
      <c r="DG7" s="648"/>
      <c r="DH7" s="648"/>
      <c r="DI7" s="648"/>
      <c r="DJ7" s="648"/>
      <c r="DK7" s="648"/>
      <c r="DL7" s="648"/>
      <c r="DM7" s="648"/>
      <c r="DN7" s="648"/>
      <c r="DO7" s="648"/>
      <c r="DP7" s="649"/>
      <c r="DQ7" s="656">
        <v>825421</v>
      </c>
      <c r="DR7" s="648"/>
      <c r="DS7" s="648"/>
      <c r="DT7" s="648"/>
      <c r="DU7" s="648"/>
      <c r="DV7" s="648"/>
      <c r="DW7" s="648"/>
      <c r="DX7" s="648"/>
      <c r="DY7" s="648"/>
      <c r="DZ7" s="648"/>
      <c r="EA7" s="648"/>
      <c r="EB7" s="648"/>
      <c r="EC7" s="657"/>
    </row>
    <row r="8" spans="2:143" ht="11.25" customHeight="1" x14ac:dyDescent="0.15">
      <c r="B8" s="644" t="s">
        <v>244</v>
      </c>
      <c r="C8" s="645"/>
      <c r="D8" s="645"/>
      <c r="E8" s="645"/>
      <c r="F8" s="645"/>
      <c r="G8" s="645"/>
      <c r="H8" s="645"/>
      <c r="I8" s="645"/>
      <c r="J8" s="645"/>
      <c r="K8" s="645"/>
      <c r="L8" s="645"/>
      <c r="M8" s="645"/>
      <c r="N8" s="645"/>
      <c r="O8" s="645"/>
      <c r="P8" s="645"/>
      <c r="Q8" s="646"/>
      <c r="R8" s="647">
        <v>2815</v>
      </c>
      <c r="S8" s="648"/>
      <c r="T8" s="648"/>
      <c r="U8" s="648"/>
      <c r="V8" s="648"/>
      <c r="W8" s="648"/>
      <c r="X8" s="648"/>
      <c r="Y8" s="649"/>
      <c r="Z8" s="650">
        <v>0</v>
      </c>
      <c r="AA8" s="650"/>
      <c r="AB8" s="650"/>
      <c r="AC8" s="650"/>
      <c r="AD8" s="651">
        <v>2815</v>
      </c>
      <c r="AE8" s="651"/>
      <c r="AF8" s="651"/>
      <c r="AG8" s="651"/>
      <c r="AH8" s="651"/>
      <c r="AI8" s="651"/>
      <c r="AJ8" s="651"/>
      <c r="AK8" s="651"/>
      <c r="AL8" s="652">
        <v>0.1</v>
      </c>
      <c r="AM8" s="653"/>
      <c r="AN8" s="653"/>
      <c r="AO8" s="654"/>
      <c r="AP8" s="644" t="s">
        <v>245</v>
      </c>
      <c r="AQ8" s="645"/>
      <c r="AR8" s="645"/>
      <c r="AS8" s="645"/>
      <c r="AT8" s="645"/>
      <c r="AU8" s="645"/>
      <c r="AV8" s="645"/>
      <c r="AW8" s="645"/>
      <c r="AX8" s="645"/>
      <c r="AY8" s="645"/>
      <c r="AZ8" s="645"/>
      <c r="BA8" s="645"/>
      <c r="BB8" s="645"/>
      <c r="BC8" s="645"/>
      <c r="BD8" s="645"/>
      <c r="BE8" s="645"/>
      <c r="BF8" s="646"/>
      <c r="BG8" s="647">
        <v>25306</v>
      </c>
      <c r="BH8" s="648"/>
      <c r="BI8" s="648"/>
      <c r="BJ8" s="648"/>
      <c r="BK8" s="648"/>
      <c r="BL8" s="648"/>
      <c r="BM8" s="648"/>
      <c r="BN8" s="649"/>
      <c r="BO8" s="650">
        <v>2</v>
      </c>
      <c r="BP8" s="650"/>
      <c r="BQ8" s="650"/>
      <c r="BR8" s="650"/>
      <c r="BS8" s="656" t="s">
        <v>239</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2311055</v>
      </c>
      <c r="CS8" s="648"/>
      <c r="CT8" s="648"/>
      <c r="CU8" s="648"/>
      <c r="CV8" s="648"/>
      <c r="CW8" s="648"/>
      <c r="CX8" s="648"/>
      <c r="CY8" s="649"/>
      <c r="CZ8" s="650">
        <v>21.3</v>
      </c>
      <c r="DA8" s="650"/>
      <c r="DB8" s="650"/>
      <c r="DC8" s="650"/>
      <c r="DD8" s="656" t="s">
        <v>239</v>
      </c>
      <c r="DE8" s="648"/>
      <c r="DF8" s="648"/>
      <c r="DG8" s="648"/>
      <c r="DH8" s="648"/>
      <c r="DI8" s="648"/>
      <c r="DJ8" s="648"/>
      <c r="DK8" s="648"/>
      <c r="DL8" s="648"/>
      <c r="DM8" s="648"/>
      <c r="DN8" s="648"/>
      <c r="DO8" s="648"/>
      <c r="DP8" s="649"/>
      <c r="DQ8" s="656">
        <v>1043435</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3609</v>
      </c>
      <c r="S9" s="648"/>
      <c r="T9" s="648"/>
      <c r="U9" s="648"/>
      <c r="V9" s="648"/>
      <c r="W9" s="648"/>
      <c r="X9" s="648"/>
      <c r="Y9" s="649"/>
      <c r="Z9" s="650">
        <v>0</v>
      </c>
      <c r="AA9" s="650"/>
      <c r="AB9" s="650"/>
      <c r="AC9" s="650"/>
      <c r="AD9" s="651">
        <v>3609</v>
      </c>
      <c r="AE9" s="651"/>
      <c r="AF9" s="651"/>
      <c r="AG9" s="651"/>
      <c r="AH9" s="651"/>
      <c r="AI9" s="651"/>
      <c r="AJ9" s="651"/>
      <c r="AK9" s="651"/>
      <c r="AL9" s="652">
        <v>0.1</v>
      </c>
      <c r="AM9" s="653"/>
      <c r="AN9" s="653"/>
      <c r="AO9" s="654"/>
      <c r="AP9" s="644" t="s">
        <v>248</v>
      </c>
      <c r="AQ9" s="645"/>
      <c r="AR9" s="645"/>
      <c r="AS9" s="645"/>
      <c r="AT9" s="645"/>
      <c r="AU9" s="645"/>
      <c r="AV9" s="645"/>
      <c r="AW9" s="645"/>
      <c r="AX9" s="645"/>
      <c r="AY9" s="645"/>
      <c r="AZ9" s="645"/>
      <c r="BA9" s="645"/>
      <c r="BB9" s="645"/>
      <c r="BC9" s="645"/>
      <c r="BD9" s="645"/>
      <c r="BE9" s="645"/>
      <c r="BF9" s="646"/>
      <c r="BG9" s="647">
        <v>440958</v>
      </c>
      <c r="BH9" s="648"/>
      <c r="BI9" s="648"/>
      <c r="BJ9" s="648"/>
      <c r="BK9" s="648"/>
      <c r="BL9" s="648"/>
      <c r="BM9" s="648"/>
      <c r="BN9" s="649"/>
      <c r="BO9" s="650">
        <v>34.299999999999997</v>
      </c>
      <c r="BP9" s="650"/>
      <c r="BQ9" s="650"/>
      <c r="BR9" s="650"/>
      <c r="BS9" s="656" t="s">
        <v>239</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326059</v>
      </c>
      <c r="CS9" s="648"/>
      <c r="CT9" s="648"/>
      <c r="CU9" s="648"/>
      <c r="CV9" s="648"/>
      <c r="CW9" s="648"/>
      <c r="CX9" s="648"/>
      <c r="CY9" s="649"/>
      <c r="CZ9" s="650">
        <v>3</v>
      </c>
      <c r="DA9" s="650"/>
      <c r="DB9" s="650"/>
      <c r="DC9" s="650"/>
      <c r="DD9" s="656">
        <v>12453</v>
      </c>
      <c r="DE9" s="648"/>
      <c r="DF9" s="648"/>
      <c r="DG9" s="648"/>
      <c r="DH9" s="648"/>
      <c r="DI9" s="648"/>
      <c r="DJ9" s="648"/>
      <c r="DK9" s="648"/>
      <c r="DL9" s="648"/>
      <c r="DM9" s="648"/>
      <c r="DN9" s="648"/>
      <c r="DO9" s="648"/>
      <c r="DP9" s="649"/>
      <c r="DQ9" s="656">
        <v>249522</v>
      </c>
      <c r="DR9" s="648"/>
      <c r="DS9" s="648"/>
      <c r="DT9" s="648"/>
      <c r="DU9" s="648"/>
      <c r="DV9" s="648"/>
      <c r="DW9" s="648"/>
      <c r="DX9" s="648"/>
      <c r="DY9" s="648"/>
      <c r="DZ9" s="648"/>
      <c r="EA9" s="648"/>
      <c r="EB9" s="648"/>
      <c r="EC9" s="65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239</v>
      </c>
      <c r="S10" s="648"/>
      <c r="T10" s="648"/>
      <c r="U10" s="648"/>
      <c r="V10" s="648"/>
      <c r="W10" s="648"/>
      <c r="X10" s="648"/>
      <c r="Y10" s="649"/>
      <c r="Z10" s="650" t="s">
        <v>178</v>
      </c>
      <c r="AA10" s="650"/>
      <c r="AB10" s="650"/>
      <c r="AC10" s="650"/>
      <c r="AD10" s="651" t="s">
        <v>178</v>
      </c>
      <c r="AE10" s="651"/>
      <c r="AF10" s="651"/>
      <c r="AG10" s="651"/>
      <c r="AH10" s="651"/>
      <c r="AI10" s="651"/>
      <c r="AJ10" s="651"/>
      <c r="AK10" s="651"/>
      <c r="AL10" s="652" t="s">
        <v>239</v>
      </c>
      <c r="AM10" s="653"/>
      <c r="AN10" s="653"/>
      <c r="AO10" s="654"/>
      <c r="AP10" s="644" t="s">
        <v>251</v>
      </c>
      <c r="AQ10" s="645"/>
      <c r="AR10" s="645"/>
      <c r="AS10" s="645"/>
      <c r="AT10" s="645"/>
      <c r="AU10" s="645"/>
      <c r="AV10" s="645"/>
      <c r="AW10" s="645"/>
      <c r="AX10" s="645"/>
      <c r="AY10" s="645"/>
      <c r="AZ10" s="645"/>
      <c r="BA10" s="645"/>
      <c r="BB10" s="645"/>
      <c r="BC10" s="645"/>
      <c r="BD10" s="645"/>
      <c r="BE10" s="645"/>
      <c r="BF10" s="646"/>
      <c r="BG10" s="647">
        <v>30319</v>
      </c>
      <c r="BH10" s="648"/>
      <c r="BI10" s="648"/>
      <c r="BJ10" s="648"/>
      <c r="BK10" s="648"/>
      <c r="BL10" s="648"/>
      <c r="BM10" s="648"/>
      <c r="BN10" s="649"/>
      <c r="BO10" s="650">
        <v>2.4</v>
      </c>
      <c r="BP10" s="650"/>
      <c r="BQ10" s="650"/>
      <c r="BR10" s="650"/>
      <c r="BS10" s="656" t="s">
        <v>239</v>
      </c>
      <c r="BT10" s="648"/>
      <c r="BU10" s="648"/>
      <c r="BV10" s="648"/>
      <c r="BW10" s="648"/>
      <c r="BX10" s="648"/>
      <c r="BY10" s="648"/>
      <c r="BZ10" s="648"/>
      <c r="CA10" s="648"/>
      <c r="CB10" s="657"/>
      <c r="CD10" s="662" t="s">
        <v>252</v>
      </c>
      <c r="CE10" s="663"/>
      <c r="CF10" s="663"/>
      <c r="CG10" s="663"/>
      <c r="CH10" s="663"/>
      <c r="CI10" s="663"/>
      <c r="CJ10" s="663"/>
      <c r="CK10" s="663"/>
      <c r="CL10" s="663"/>
      <c r="CM10" s="663"/>
      <c r="CN10" s="663"/>
      <c r="CO10" s="663"/>
      <c r="CP10" s="663"/>
      <c r="CQ10" s="664"/>
      <c r="CR10" s="647">
        <v>6332</v>
      </c>
      <c r="CS10" s="648"/>
      <c r="CT10" s="648"/>
      <c r="CU10" s="648"/>
      <c r="CV10" s="648"/>
      <c r="CW10" s="648"/>
      <c r="CX10" s="648"/>
      <c r="CY10" s="649"/>
      <c r="CZ10" s="650">
        <v>0.1</v>
      </c>
      <c r="DA10" s="650"/>
      <c r="DB10" s="650"/>
      <c r="DC10" s="650"/>
      <c r="DD10" s="656">
        <v>770</v>
      </c>
      <c r="DE10" s="648"/>
      <c r="DF10" s="648"/>
      <c r="DG10" s="648"/>
      <c r="DH10" s="648"/>
      <c r="DI10" s="648"/>
      <c r="DJ10" s="648"/>
      <c r="DK10" s="648"/>
      <c r="DL10" s="648"/>
      <c r="DM10" s="648"/>
      <c r="DN10" s="648"/>
      <c r="DO10" s="648"/>
      <c r="DP10" s="649"/>
      <c r="DQ10" s="656">
        <v>4622</v>
      </c>
      <c r="DR10" s="648"/>
      <c r="DS10" s="648"/>
      <c r="DT10" s="648"/>
      <c r="DU10" s="648"/>
      <c r="DV10" s="648"/>
      <c r="DW10" s="648"/>
      <c r="DX10" s="648"/>
      <c r="DY10" s="648"/>
      <c r="DZ10" s="648"/>
      <c r="EA10" s="648"/>
      <c r="EB10" s="648"/>
      <c r="EC10" s="657"/>
    </row>
    <row r="11" spans="2:143" ht="11.25" customHeight="1" x14ac:dyDescent="0.15">
      <c r="B11" s="644" t="s">
        <v>253</v>
      </c>
      <c r="C11" s="645"/>
      <c r="D11" s="645"/>
      <c r="E11" s="645"/>
      <c r="F11" s="645"/>
      <c r="G11" s="645"/>
      <c r="H11" s="645"/>
      <c r="I11" s="645"/>
      <c r="J11" s="645"/>
      <c r="K11" s="645"/>
      <c r="L11" s="645"/>
      <c r="M11" s="645"/>
      <c r="N11" s="645"/>
      <c r="O11" s="645"/>
      <c r="P11" s="645"/>
      <c r="Q11" s="646"/>
      <c r="R11" s="647">
        <v>324484</v>
      </c>
      <c r="S11" s="648"/>
      <c r="T11" s="648"/>
      <c r="U11" s="648"/>
      <c r="V11" s="648"/>
      <c r="W11" s="648"/>
      <c r="X11" s="648"/>
      <c r="Y11" s="649"/>
      <c r="Z11" s="652">
        <v>2.9</v>
      </c>
      <c r="AA11" s="653"/>
      <c r="AB11" s="653"/>
      <c r="AC11" s="665"/>
      <c r="AD11" s="656">
        <v>324484</v>
      </c>
      <c r="AE11" s="648"/>
      <c r="AF11" s="648"/>
      <c r="AG11" s="648"/>
      <c r="AH11" s="648"/>
      <c r="AI11" s="648"/>
      <c r="AJ11" s="648"/>
      <c r="AK11" s="649"/>
      <c r="AL11" s="652">
        <v>9</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17425</v>
      </c>
      <c r="BH11" s="648"/>
      <c r="BI11" s="648"/>
      <c r="BJ11" s="648"/>
      <c r="BK11" s="648"/>
      <c r="BL11" s="648"/>
      <c r="BM11" s="648"/>
      <c r="BN11" s="649"/>
      <c r="BO11" s="650">
        <v>1.4</v>
      </c>
      <c r="BP11" s="650"/>
      <c r="BQ11" s="650"/>
      <c r="BR11" s="650"/>
      <c r="BS11" s="656" t="s">
        <v>239</v>
      </c>
      <c r="BT11" s="648"/>
      <c r="BU11" s="648"/>
      <c r="BV11" s="648"/>
      <c r="BW11" s="648"/>
      <c r="BX11" s="648"/>
      <c r="BY11" s="648"/>
      <c r="BZ11" s="648"/>
      <c r="CA11" s="648"/>
      <c r="CB11" s="657"/>
      <c r="CD11" s="662" t="s">
        <v>255</v>
      </c>
      <c r="CE11" s="663"/>
      <c r="CF11" s="663"/>
      <c r="CG11" s="663"/>
      <c r="CH11" s="663"/>
      <c r="CI11" s="663"/>
      <c r="CJ11" s="663"/>
      <c r="CK11" s="663"/>
      <c r="CL11" s="663"/>
      <c r="CM11" s="663"/>
      <c r="CN11" s="663"/>
      <c r="CO11" s="663"/>
      <c r="CP11" s="663"/>
      <c r="CQ11" s="664"/>
      <c r="CR11" s="647">
        <v>262604</v>
      </c>
      <c r="CS11" s="648"/>
      <c r="CT11" s="648"/>
      <c r="CU11" s="648"/>
      <c r="CV11" s="648"/>
      <c r="CW11" s="648"/>
      <c r="CX11" s="648"/>
      <c r="CY11" s="649"/>
      <c r="CZ11" s="650">
        <v>2.4</v>
      </c>
      <c r="DA11" s="650"/>
      <c r="DB11" s="650"/>
      <c r="DC11" s="650"/>
      <c r="DD11" s="656">
        <v>99995</v>
      </c>
      <c r="DE11" s="648"/>
      <c r="DF11" s="648"/>
      <c r="DG11" s="648"/>
      <c r="DH11" s="648"/>
      <c r="DI11" s="648"/>
      <c r="DJ11" s="648"/>
      <c r="DK11" s="648"/>
      <c r="DL11" s="648"/>
      <c r="DM11" s="648"/>
      <c r="DN11" s="648"/>
      <c r="DO11" s="648"/>
      <c r="DP11" s="649"/>
      <c r="DQ11" s="656">
        <v>126502</v>
      </c>
      <c r="DR11" s="648"/>
      <c r="DS11" s="648"/>
      <c r="DT11" s="648"/>
      <c r="DU11" s="648"/>
      <c r="DV11" s="648"/>
      <c r="DW11" s="648"/>
      <c r="DX11" s="648"/>
      <c r="DY11" s="648"/>
      <c r="DZ11" s="648"/>
      <c r="EA11" s="648"/>
      <c r="EB11" s="648"/>
      <c r="EC11" s="657"/>
    </row>
    <row r="12" spans="2:143" ht="11.25" customHeight="1" x14ac:dyDescent="0.15">
      <c r="B12" s="644" t="s">
        <v>256</v>
      </c>
      <c r="C12" s="645"/>
      <c r="D12" s="645"/>
      <c r="E12" s="645"/>
      <c r="F12" s="645"/>
      <c r="G12" s="645"/>
      <c r="H12" s="645"/>
      <c r="I12" s="645"/>
      <c r="J12" s="645"/>
      <c r="K12" s="645"/>
      <c r="L12" s="645"/>
      <c r="M12" s="645"/>
      <c r="N12" s="645"/>
      <c r="O12" s="645"/>
      <c r="P12" s="645"/>
      <c r="Q12" s="646"/>
      <c r="R12" s="647" t="s">
        <v>239</v>
      </c>
      <c r="S12" s="648"/>
      <c r="T12" s="648"/>
      <c r="U12" s="648"/>
      <c r="V12" s="648"/>
      <c r="W12" s="648"/>
      <c r="X12" s="648"/>
      <c r="Y12" s="649"/>
      <c r="Z12" s="650" t="s">
        <v>178</v>
      </c>
      <c r="AA12" s="650"/>
      <c r="AB12" s="650"/>
      <c r="AC12" s="650"/>
      <c r="AD12" s="651" t="s">
        <v>239</v>
      </c>
      <c r="AE12" s="651"/>
      <c r="AF12" s="651"/>
      <c r="AG12" s="651"/>
      <c r="AH12" s="651"/>
      <c r="AI12" s="651"/>
      <c r="AJ12" s="651"/>
      <c r="AK12" s="651"/>
      <c r="AL12" s="652" t="s">
        <v>239</v>
      </c>
      <c r="AM12" s="653"/>
      <c r="AN12" s="653"/>
      <c r="AO12" s="654"/>
      <c r="AP12" s="644" t="s">
        <v>257</v>
      </c>
      <c r="AQ12" s="645"/>
      <c r="AR12" s="645"/>
      <c r="AS12" s="645"/>
      <c r="AT12" s="645"/>
      <c r="AU12" s="645"/>
      <c r="AV12" s="645"/>
      <c r="AW12" s="645"/>
      <c r="AX12" s="645"/>
      <c r="AY12" s="645"/>
      <c r="AZ12" s="645"/>
      <c r="BA12" s="645"/>
      <c r="BB12" s="645"/>
      <c r="BC12" s="645"/>
      <c r="BD12" s="645"/>
      <c r="BE12" s="645"/>
      <c r="BF12" s="646"/>
      <c r="BG12" s="647">
        <v>633283</v>
      </c>
      <c r="BH12" s="648"/>
      <c r="BI12" s="648"/>
      <c r="BJ12" s="648"/>
      <c r="BK12" s="648"/>
      <c r="BL12" s="648"/>
      <c r="BM12" s="648"/>
      <c r="BN12" s="649"/>
      <c r="BO12" s="650">
        <v>49.2</v>
      </c>
      <c r="BP12" s="650"/>
      <c r="BQ12" s="650"/>
      <c r="BR12" s="650"/>
      <c r="BS12" s="656" t="s">
        <v>178</v>
      </c>
      <c r="BT12" s="648"/>
      <c r="BU12" s="648"/>
      <c r="BV12" s="648"/>
      <c r="BW12" s="648"/>
      <c r="BX12" s="648"/>
      <c r="BY12" s="648"/>
      <c r="BZ12" s="648"/>
      <c r="CA12" s="648"/>
      <c r="CB12" s="657"/>
      <c r="CD12" s="662" t="s">
        <v>258</v>
      </c>
      <c r="CE12" s="663"/>
      <c r="CF12" s="663"/>
      <c r="CG12" s="663"/>
      <c r="CH12" s="663"/>
      <c r="CI12" s="663"/>
      <c r="CJ12" s="663"/>
      <c r="CK12" s="663"/>
      <c r="CL12" s="663"/>
      <c r="CM12" s="663"/>
      <c r="CN12" s="663"/>
      <c r="CO12" s="663"/>
      <c r="CP12" s="663"/>
      <c r="CQ12" s="664"/>
      <c r="CR12" s="647">
        <v>600150</v>
      </c>
      <c r="CS12" s="648"/>
      <c r="CT12" s="648"/>
      <c r="CU12" s="648"/>
      <c r="CV12" s="648"/>
      <c r="CW12" s="648"/>
      <c r="CX12" s="648"/>
      <c r="CY12" s="649"/>
      <c r="CZ12" s="650">
        <v>5.5</v>
      </c>
      <c r="DA12" s="650"/>
      <c r="DB12" s="650"/>
      <c r="DC12" s="650"/>
      <c r="DD12" s="656">
        <v>4650</v>
      </c>
      <c r="DE12" s="648"/>
      <c r="DF12" s="648"/>
      <c r="DG12" s="648"/>
      <c r="DH12" s="648"/>
      <c r="DI12" s="648"/>
      <c r="DJ12" s="648"/>
      <c r="DK12" s="648"/>
      <c r="DL12" s="648"/>
      <c r="DM12" s="648"/>
      <c r="DN12" s="648"/>
      <c r="DO12" s="648"/>
      <c r="DP12" s="649"/>
      <c r="DQ12" s="656">
        <v>107387</v>
      </c>
      <c r="DR12" s="648"/>
      <c r="DS12" s="648"/>
      <c r="DT12" s="648"/>
      <c r="DU12" s="648"/>
      <c r="DV12" s="648"/>
      <c r="DW12" s="648"/>
      <c r="DX12" s="648"/>
      <c r="DY12" s="648"/>
      <c r="DZ12" s="648"/>
      <c r="EA12" s="648"/>
      <c r="EB12" s="648"/>
      <c r="EC12" s="657"/>
    </row>
    <row r="13" spans="2:143" ht="11.25" customHeight="1" x14ac:dyDescent="0.15">
      <c r="B13" s="644" t="s">
        <v>259</v>
      </c>
      <c r="C13" s="645"/>
      <c r="D13" s="645"/>
      <c r="E13" s="645"/>
      <c r="F13" s="645"/>
      <c r="G13" s="645"/>
      <c r="H13" s="645"/>
      <c r="I13" s="645"/>
      <c r="J13" s="645"/>
      <c r="K13" s="645"/>
      <c r="L13" s="645"/>
      <c r="M13" s="645"/>
      <c r="N13" s="645"/>
      <c r="O13" s="645"/>
      <c r="P13" s="645"/>
      <c r="Q13" s="646"/>
      <c r="R13" s="647" t="s">
        <v>239</v>
      </c>
      <c r="S13" s="648"/>
      <c r="T13" s="648"/>
      <c r="U13" s="648"/>
      <c r="V13" s="648"/>
      <c r="W13" s="648"/>
      <c r="X13" s="648"/>
      <c r="Y13" s="649"/>
      <c r="Z13" s="650" t="s">
        <v>178</v>
      </c>
      <c r="AA13" s="650"/>
      <c r="AB13" s="650"/>
      <c r="AC13" s="650"/>
      <c r="AD13" s="651" t="s">
        <v>239</v>
      </c>
      <c r="AE13" s="651"/>
      <c r="AF13" s="651"/>
      <c r="AG13" s="651"/>
      <c r="AH13" s="651"/>
      <c r="AI13" s="651"/>
      <c r="AJ13" s="651"/>
      <c r="AK13" s="651"/>
      <c r="AL13" s="652" t="s">
        <v>239</v>
      </c>
      <c r="AM13" s="653"/>
      <c r="AN13" s="653"/>
      <c r="AO13" s="654"/>
      <c r="AP13" s="644" t="s">
        <v>260</v>
      </c>
      <c r="AQ13" s="645"/>
      <c r="AR13" s="645"/>
      <c r="AS13" s="645"/>
      <c r="AT13" s="645"/>
      <c r="AU13" s="645"/>
      <c r="AV13" s="645"/>
      <c r="AW13" s="645"/>
      <c r="AX13" s="645"/>
      <c r="AY13" s="645"/>
      <c r="AZ13" s="645"/>
      <c r="BA13" s="645"/>
      <c r="BB13" s="645"/>
      <c r="BC13" s="645"/>
      <c r="BD13" s="645"/>
      <c r="BE13" s="645"/>
      <c r="BF13" s="646"/>
      <c r="BG13" s="647">
        <v>633128</v>
      </c>
      <c r="BH13" s="648"/>
      <c r="BI13" s="648"/>
      <c r="BJ13" s="648"/>
      <c r="BK13" s="648"/>
      <c r="BL13" s="648"/>
      <c r="BM13" s="648"/>
      <c r="BN13" s="649"/>
      <c r="BO13" s="650">
        <v>49.2</v>
      </c>
      <c r="BP13" s="650"/>
      <c r="BQ13" s="650"/>
      <c r="BR13" s="650"/>
      <c r="BS13" s="656" t="s">
        <v>178</v>
      </c>
      <c r="BT13" s="648"/>
      <c r="BU13" s="648"/>
      <c r="BV13" s="648"/>
      <c r="BW13" s="648"/>
      <c r="BX13" s="648"/>
      <c r="BY13" s="648"/>
      <c r="BZ13" s="648"/>
      <c r="CA13" s="648"/>
      <c r="CB13" s="657"/>
      <c r="CD13" s="662" t="s">
        <v>261</v>
      </c>
      <c r="CE13" s="663"/>
      <c r="CF13" s="663"/>
      <c r="CG13" s="663"/>
      <c r="CH13" s="663"/>
      <c r="CI13" s="663"/>
      <c r="CJ13" s="663"/>
      <c r="CK13" s="663"/>
      <c r="CL13" s="663"/>
      <c r="CM13" s="663"/>
      <c r="CN13" s="663"/>
      <c r="CO13" s="663"/>
      <c r="CP13" s="663"/>
      <c r="CQ13" s="664"/>
      <c r="CR13" s="647">
        <v>783849</v>
      </c>
      <c r="CS13" s="648"/>
      <c r="CT13" s="648"/>
      <c r="CU13" s="648"/>
      <c r="CV13" s="648"/>
      <c r="CW13" s="648"/>
      <c r="CX13" s="648"/>
      <c r="CY13" s="649"/>
      <c r="CZ13" s="650">
        <v>7.2</v>
      </c>
      <c r="DA13" s="650"/>
      <c r="DB13" s="650"/>
      <c r="DC13" s="650"/>
      <c r="DD13" s="656">
        <v>517603</v>
      </c>
      <c r="DE13" s="648"/>
      <c r="DF13" s="648"/>
      <c r="DG13" s="648"/>
      <c r="DH13" s="648"/>
      <c r="DI13" s="648"/>
      <c r="DJ13" s="648"/>
      <c r="DK13" s="648"/>
      <c r="DL13" s="648"/>
      <c r="DM13" s="648"/>
      <c r="DN13" s="648"/>
      <c r="DO13" s="648"/>
      <c r="DP13" s="649"/>
      <c r="DQ13" s="656">
        <v>281142</v>
      </c>
      <c r="DR13" s="648"/>
      <c r="DS13" s="648"/>
      <c r="DT13" s="648"/>
      <c r="DU13" s="648"/>
      <c r="DV13" s="648"/>
      <c r="DW13" s="648"/>
      <c r="DX13" s="648"/>
      <c r="DY13" s="648"/>
      <c r="DZ13" s="648"/>
      <c r="EA13" s="648"/>
      <c r="EB13" s="648"/>
      <c r="EC13" s="657"/>
    </row>
    <row r="14" spans="2:143" ht="11.25" customHeight="1" x14ac:dyDescent="0.15">
      <c r="B14" s="644" t="s">
        <v>262</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263</v>
      </c>
      <c r="AQ14" s="645"/>
      <c r="AR14" s="645"/>
      <c r="AS14" s="645"/>
      <c r="AT14" s="645"/>
      <c r="AU14" s="645"/>
      <c r="AV14" s="645"/>
      <c r="AW14" s="645"/>
      <c r="AX14" s="645"/>
      <c r="AY14" s="645"/>
      <c r="AZ14" s="645"/>
      <c r="BA14" s="645"/>
      <c r="BB14" s="645"/>
      <c r="BC14" s="645"/>
      <c r="BD14" s="645"/>
      <c r="BE14" s="645"/>
      <c r="BF14" s="646"/>
      <c r="BG14" s="647">
        <v>59600</v>
      </c>
      <c r="BH14" s="648"/>
      <c r="BI14" s="648"/>
      <c r="BJ14" s="648"/>
      <c r="BK14" s="648"/>
      <c r="BL14" s="648"/>
      <c r="BM14" s="648"/>
      <c r="BN14" s="649"/>
      <c r="BO14" s="650">
        <v>4.5999999999999996</v>
      </c>
      <c r="BP14" s="650"/>
      <c r="BQ14" s="650"/>
      <c r="BR14" s="650"/>
      <c r="BS14" s="656" t="s">
        <v>239</v>
      </c>
      <c r="BT14" s="648"/>
      <c r="BU14" s="648"/>
      <c r="BV14" s="648"/>
      <c r="BW14" s="648"/>
      <c r="BX14" s="648"/>
      <c r="BY14" s="648"/>
      <c r="BZ14" s="648"/>
      <c r="CA14" s="648"/>
      <c r="CB14" s="657"/>
      <c r="CD14" s="662" t="s">
        <v>264</v>
      </c>
      <c r="CE14" s="663"/>
      <c r="CF14" s="663"/>
      <c r="CG14" s="663"/>
      <c r="CH14" s="663"/>
      <c r="CI14" s="663"/>
      <c r="CJ14" s="663"/>
      <c r="CK14" s="663"/>
      <c r="CL14" s="663"/>
      <c r="CM14" s="663"/>
      <c r="CN14" s="663"/>
      <c r="CO14" s="663"/>
      <c r="CP14" s="663"/>
      <c r="CQ14" s="664"/>
      <c r="CR14" s="647">
        <v>548387</v>
      </c>
      <c r="CS14" s="648"/>
      <c r="CT14" s="648"/>
      <c r="CU14" s="648"/>
      <c r="CV14" s="648"/>
      <c r="CW14" s="648"/>
      <c r="CX14" s="648"/>
      <c r="CY14" s="649"/>
      <c r="CZ14" s="650">
        <v>5.0999999999999996</v>
      </c>
      <c r="DA14" s="650"/>
      <c r="DB14" s="650"/>
      <c r="DC14" s="650"/>
      <c r="DD14" s="656">
        <v>326390</v>
      </c>
      <c r="DE14" s="648"/>
      <c r="DF14" s="648"/>
      <c r="DG14" s="648"/>
      <c r="DH14" s="648"/>
      <c r="DI14" s="648"/>
      <c r="DJ14" s="648"/>
      <c r="DK14" s="648"/>
      <c r="DL14" s="648"/>
      <c r="DM14" s="648"/>
      <c r="DN14" s="648"/>
      <c r="DO14" s="648"/>
      <c r="DP14" s="649"/>
      <c r="DQ14" s="656">
        <v>220981</v>
      </c>
      <c r="DR14" s="648"/>
      <c r="DS14" s="648"/>
      <c r="DT14" s="648"/>
      <c r="DU14" s="648"/>
      <c r="DV14" s="648"/>
      <c r="DW14" s="648"/>
      <c r="DX14" s="648"/>
      <c r="DY14" s="648"/>
      <c r="DZ14" s="648"/>
      <c r="EA14" s="648"/>
      <c r="EB14" s="648"/>
      <c r="EC14" s="657"/>
    </row>
    <row r="15" spans="2:143" ht="11.25" customHeight="1" x14ac:dyDescent="0.15">
      <c r="B15" s="644" t="s">
        <v>265</v>
      </c>
      <c r="C15" s="645"/>
      <c r="D15" s="645"/>
      <c r="E15" s="645"/>
      <c r="F15" s="645"/>
      <c r="G15" s="645"/>
      <c r="H15" s="645"/>
      <c r="I15" s="645"/>
      <c r="J15" s="645"/>
      <c r="K15" s="645"/>
      <c r="L15" s="645"/>
      <c r="M15" s="645"/>
      <c r="N15" s="645"/>
      <c r="O15" s="645"/>
      <c r="P15" s="645"/>
      <c r="Q15" s="646"/>
      <c r="R15" s="647" t="s">
        <v>239</v>
      </c>
      <c r="S15" s="648"/>
      <c r="T15" s="648"/>
      <c r="U15" s="648"/>
      <c r="V15" s="648"/>
      <c r="W15" s="648"/>
      <c r="X15" s="648"/>
      <c r="Y15" s="649"/>
      <c r="Z15" s="650" t="s">
        <v>178</v>
      </c>
      <c r="AA15" s="650"/>
      <c r="AB15" s="650"/>
      <c r="AC15" s="650"/>
      <c r="AD15" s="651" t="s">
        <v>239</v>
      </c>
      <c r="AE15" s="651"/>
      <c r="AF15" s="651"/>
      <c r="AG15" s="651"/>
      <c r="AH15" s="651"/>
      <c r="AI15" s="651"/>
      <c r="AJ15" s="651"/>
      <c r="AK15" s="651"/>
      <c r="AL15" s="652" t="s">
        <v>239</v>
      </c>
      <c r="AM15" s="653"/>
      <c r="AN15" s="653"/>
      <c r="AO15" s="654"/>
      <c r="AP15" s="644" t="s">
        <v>266</v>
      </c>
      <c r="AQ15" s="645"/>
      <c r="AR15" s="645"/>
      <c r="AS15" s="645"/>
      <c r="AT15" s="645"/>
      <c r="AU15" s="645"/>
      <c r="AV15" s="645"/>
      <c r="AW15" s="645"/>
      <c r="AX15" s="645"/>
      <c r="AY15" s="645"/>
      <c r="AZ15" s="645"/>
      <c r="BA15" s="645"/>
      <c r="BB15" s="645"/>
      <c r="BC15" s="645"/>
      <c r="BD15" s="645"/>
      <c r="BE15" s="645"/>
      <c r="BF15" s="646"/>
      <c r="BG15" s="647">
        <v>77849</v>
      </c>
      <c r="BH15" s="648"/>
      <c r="BI15" s="648"/>
      <c r="BJ15" s="648"/>
      <c r="BK15" s="648"/>
      <c r="BL15" s="648"/>
      <c r="BM15" s="648"/>
      <c r="BN15" s="649"/>
      <c r="BO15" s="650">
        <v>6.1</v>
      </c>
      <c r="BP15" s="650"/>
      <c r="BQ15" s="650"/>
      <c r="BR15" s="650"/>
      <c r="BS15" s="656" t="s">
        <v>239</v>
      </c>
      <c r="BT15" s="648"/>
      <c r="BU15" s="648"/>
      <c r="BV15" s="648"/>
      <c r="BW15" s="648"/>
      <c r="BX15" s="648"/>
      <c r="BY15" s="648"/>
      <c r="BZ15" s="648"/>
      <c r="CA15" s="648"/>
      <c r="CB15" s="657"/>
      <c r="CD15" s="662" t="s">
        <v>267</v>
      </c>
      <c r="CE15" s="663"/>
      <c r="CF15" s="663"/>
      <c r="CG15" s="663"/>
      <c r="CH15" s="663"/>
      <c r="CI15" s="663"/>
      <c r="CJ15" s="663"/>
      <c r="CK15" s="663"/>
      <c r="CL15" s="663"/>
      <c r="CM15" s="663"/>
      <c r="CN15" s="663"/>
      <c r="CO15" s="663"/>
      <c r="CP15" s="663"/>
      <c r="CQ15" s="664"/>
      <c r="CR15" s="647">
        <v>1130283</v>
      </c>
      <c r="CS15" s="648"/>
      <c r="CT15" s="648"/>
      <c r="CU15" s="648"/>
      <c r="CV15" s="648"/>
      <c r="CW15" s="648"/>
      <c r="CX15" s="648"/>
      <c r="CY15" s="649"/>
      <c r="CZ15" s="650">
        <v>10.4</v>
      </c>
      <c r="DA15" s="650"/>
      <c r="DB15" s="650"/>
      <c r="DC15" s="650"/>
      <c r="DD15" s="656">
        <v>469616</v>
      </c>
      <c r="DE15" s="648"/>
      <c r="DF15" s="648"/>
      <c r="DG15" s="648"/>
      <c r="DH15" s="648"/>
      <c r="DI15" s="648"/>
      <c r="DJ15" s="648"/>
      <c r="DK15" s="648"/>
      <c r="DL15" s="648"/>
      <c r="DM15" s="648"/>
      <c r="DN15" s="648"/>
      <c r="DO15" s="648"/>
      <c r="DP15" s="649"/>
      <c r="DQ15" s="656">
        <v>496440</v>
      </c>
      <c r="DR15" s="648"/>
      <c r="DS15" s="648"/>
      <c r="DT15" s="648"/>
      <c r="DU15" s="648"/>
      <c r="DV15" s="648"/>
      <c r="DW15" s="648"/>
      <c r="DX15" s="648"/>
      <c r="DY15" s="648"/>
      <c r="DZ15" s="648"/>
      <c r="EA15" s="648"/>
      <c r="EB15" s="648"/>
      <c r="EC15" s="657"/>
    </row>
    <row r="16" spans="2:143" ht="11.25" customHeight="1" x14ac:dyDescent="0.15">
      <c r="B16" s="644" t="s">
        <v>268</v>
      </c>
      <c r="C16" s="645"/>
      <c r="D16" s="645"/>
      <c r="E16" s="645"/>
      <c r="F16" s="645"/>
      <c r="G16" s="645"/>
      <c r="H16" s="645"/>
      <c r="I16" s="645"/>
      <c r="J16" s="645"/>
      <c r="K16" s="645"/>
      <c r="L16" s="645"/>
      <c r="M16" s="645"/>
      <c r="N16" s="645"/>
      <c r="O16" s="645"/>
      <c r="P16" s="645"/>
      <c r="Q16" s="646"/>
      <c r="R16" s="647">
        <v>3156</v>
      </c>
      <c r="S16" s="648"/>
      <c r="T16" s="648"/>
      <c r="U16" s="648"/>
      <c r="V16" s="648"/>
      <c r="W16" s="648"/>
      <c r="X16" s="648"/>
      <c r="Y16" s="649"/>
      <c r="Z16" s="650">
        <v>0</v>
      </c>
      <c r="AA16" s="650"/>
      <c r="AB16" s="650"/>
      <c r="AC16" s="650"/>
      <c r="AD16" s="651">
        <v>3156</v>
      </c>
      <c r="AE16" s="651"/>
      <c r="AF16" s="651"/>
      <c r="AG16" s="651"/>
      <c r="AH16" s="651"/>
      <c r="AI16" s="651"/>
      <c r="AJ16" s="651"/>
      <c r="AK16" s="651"/>
      <c r="AL16" s="652">
        <v>0.1</v>
      </c>
      <c r="AM16" s="653"/>
      <c r="AN16" s="653"/>
      <c r="AO16" s="654"/>
      <c r="AP16" s="644" t="s">
        <v>269</v>
      </c>
      <c r="AQ16" s="645"/>
      <c r="AR16" s="645"/>
      <c r="AS16" s="645"/>
      <c r="AT16" s="645"/>
      <c r="AU16" s="645"/>
      <c r="AV16" s="645"/>
      <c r="AW16" s="645"/>
      <c r="AX16" s="645"/>
      <c r="AY16" s="645"/>
      <c r="AZ16" s="645"/>
      <c r="BA16" s="645"/>
      <c r="BB16" s="645"/>
      <c r="BC16" s="645"/>
      <c r="BD16" s="645"/>
      <c r="BE16" s="645"/>
      <c r="BF16" s="646"/>
      <c r="BG16" s="647" t="s">
        <v>239</v>
      </c>
      <c r="BH16" s="648"/>
      <c r="BI16" s="648"/>
      <c r="BJ16" s="648"/>
      <c r="BK16" s="648"/>
      <c r="BL16" s="648"/>
      <c r="BM16" s="648"/>
      <c r="BN16" s="649"/>
      <c r="BO16" s="650" t="s">
        <v>239</v>
      </c>
      <c r="BP16" s="650"/>
      <c r="BQ16" s="650"/>
      <c r="BR16" s="650"/>
      <c r="BS16" s="656" t="s">
        <v>239</v>
      </c>
      <c r="BT16" s="648"/>
      <c r="BU16" s="648"/>
      <c r="BV16" s="648"/>
      <c r="BW16" s="648"/>
      <c r="BX16" s="648"/>
      <c r="BY16" s="648"/>
      <c r="BZ16" s="648"/>
      <c r="CA16" s="648"/>
      <c r="CB16" s="657"/>
      <c r="CD16" s="662" t="s">
        <v>270</v>
      </c>
      <c r="CE16" s="663"/>
      <c r="CF16" s="663"/>
      <c r="CG16" s="663"/>
      <c r="CH16" s="663"/>
      <c r="CI16" s="663"/>
      <c r="CJ16" s="663"/>
      <c r="CK16" s="663"/>
      <c r="CL16" s="663"/>
      <c r="CM16" s="663"/>
      <c r="CN16" s="663"/>
      <c r="CO16" s="663"/>
      <c r="CP16" s="663"/>
      <c r="CQ16" s="664"/>
      <c r="CR16" s="647">
        <v>18802</v>
      </c>
      <c r="CS16" s="648"/>
      <c r="CT16" s="648"/>
      <c r="CU16" s="648"/>
      <c r="CV16" s="648"/>
      <c r="CW16" s="648"/>
      <c r="CX16" s="648"/>
      <c r="CY16" s="649"/>
      <c r="CZ16" s="650">
        <v>0.2</v>
      </c>
      <c r="DA16" s="650"/>
      <c r="DB16" s="650"/>
      <c r="DC16" s="650"/>
      <c r="DD16" s="656" t="s">
        <v>239</v>
      </c>
      <c r="DE16" s="648"/>
      <c r="DF16" s="648"/>
      <c r="DG16" s="648"/>
      <c r="DH16" s="648"/>
      <c r="DI16" s="648"/>
      <c r="DJ16" s="648"/>
      <c r="DK16" s="648"/>
      <c r="DL16" s="648"/>
      <c r="DM16" s="648"/>
      <c r="DN16" s="648"/>
      <c r="DO16" s="648"/>
      <c r="DP16" s="649"/>
      <c r="DQ16" s="656">
        <v>877</v>
      </c>
      <c r="DR16" s="648"/>
      <c r="DS16" s="648"/>
      <c r="DT16" s="648"/>
      <c r="DU16" s="648"/>
      <c r="DV16" s="648"/>
      <c r="DW16" s="648"/>
      <c r="DX16" s="648"/>
      <c r="DY16" s="648"/>
      <c r="DZ16" s="648"/>
      <c r="EA16" s="648"/>
      <c r="EB16" s="648"/>
      <c r="EC16" s="657"/>
    </row>
    <row r="17" spans="2:133" ht="11.25" customHeight="1" x14ac:dyDescent="0.15">
      <c r="B17" s="644" t="s">
        <v>271</v>
      </c>
      <c r="C17" s="645"/>
      <c r="D17" s="645"/>
      <c r="E17" s="645"/>
      <c r="F17" s="645"/>
      <c r="G17" s="645"/>
      <c r="H17" s="645"/>
      <c r="I17" s="645"/>
      <c r="J17" s="645"/>
      <c r="K17" s="645"/>
      <c r="L17" s="645"/>
      <c r="M17" s="645"/>
      <c r="N17" s="645"/>
      <c r="O17" s="645"/>
      <c r="P17" s="645"/>
      <c r="Q17" s="646"/>
      <c r="R17" s="647">
        <v>6238</v>
      </c>
      <c r="S17" s="648"/>
      <c r="T17" s="648"/>
      <c r="U17" s="648"/>
      <c r="V17" s="648"/>
      <c r="W17" s="648"/>
      <c r="X17" s="648"/>
      <c r="Y17" s="649"/>
      <c r="Z17" s="650">
        <v>0.1</v>
      </c>
      <c r="AA17" s="650"/>
      <c r="AB17" s="650"/>
      <c r="AC17" s="650"/>
      <c r="AD17" s="651">
        <v>6238</v>
      </c>
      <c r="AE17" s="651"/>
      <c r="AF17" s="651"/>
      <c r="AG17" s="651"/>
      <c r="AH17" s="651"/>
      <c r="AI17" s="651"/>
      <c r="AJ17" s="651"/>
      <c r="AK17" s="651"/>
      <c r="AL17" s="652">
        <v>0.2</v>
      </c>
      <c r="AM17" s="653"/>
      <c r="AN17" s="653"/>
      <c r="AO17" s="654"/>
      <c r="AP17" s="644" t="s">
        <v>272</v>
      </c>
      <c r="AQ17" s="645"/>
      <c r="AR17" s="645"/>
      <c r="AS17" s="645"/>
      <c r="AT17" s="645"/>
      <c r="AU17" s="645"/>
      <c r="AV17" s="645"/>
      <c r="AW17" s="645"/>
      <c r="AX17" s="645"/>
      <c r="AY17" s="645"/>
      <c r="AZ17" s="645"/>
      <c r="BA17" s="645"/>
      <c r="BB17" s="645"/>
      <c r="BC17" s="645"/>
      <c r="BD17" s="645"/>
      <c r="BE17" s="645"/>
      <c r="BF17" s="646"/>
      <c r="BG17" s="647" t="s">
        <v>239</v>
      </c>
      <c r="BH17" s="648"/>
      <c r="BI17" s="648"/>
      <c r="BJ17" s="648"/>
      <c r="BK17" s="648"/>
      <c r="BL17" s="648"/>
      <c r="BM17" s="648"/>
      <c r="BN17" s="649"/>
      <c r="BO17" s="650" t="s">
        <v>178</v>
      </c>
      <c r="BP17" s="650"/>
      <c r="BQ17" s="650"/>
      <c r="BR17" s="650"/>
      <c r="BS17" s="656" t="s">
        <v>178</v>
      </c>
      <c r="BT17" s="648"/>
      <c r="BU17" s="648"/>
      <c r="BV17" s="648"/>
      <c r="BW17" s="648"/>
      <c r="BX17" s="648"/>
      <c r="BY17" s="648"/>
      <c r="BZ17" s="648"/>
      <c r="CA17" s="648"/>
      <c r="CB17" s="657"/>
      <c r="CD17" s="662" t="s">
        <v>273</v>
      </c>
      <c r="CE17" s="663"/>
      <c r="CF17" s="663"/>
      <c r="CG17" s="663"/>
      <c r="CH17" s="663"/>
      <c r="CI17" s="663"/>
      <c r="CJ17" s="663"/>
      <c r="CK17" s="663"/>
      <c r="CL17" s="663"/>
      <c r="CM17" s="663"/>
      <c r="CN17" s="663"/>
      <c r="CO17" s="663"/>
      <c r="CP17" s="663"/>
      <c r="CQ17" s="664"/>
      <c r="CR17" s="647">
        <v>556000</v>
      </c>
      <c r="CS17" s="648"/>
      <c r="CT17" s="648"/>
      <c r="CU17" s="648"/>
      <c r="CV17" s="648"/>
      <c r="CW17" s="648"/>
      <c r="CX17" s="648"/>
      <c r="CY17" s="649"/>
      <c r="CZ17" s="650">
        <v>5.0999999999999996</v>
      </c>
      <c r="DA17" s="650"/>
      <c r="DB17" s="650"/>
      <c r="DC17" s="650"/>
      <c r="DD17" s="656" t="s">
        <v>178</v>
      </c>
      <c r="DE17" s="648"/>
      <c r="DF17" s="648"/>
      <c r="DG17" s="648"/>
      <c r="DH17" s="648"/>
      <c r="DI17" s="648"/>
      <c r="DJ17" s="648"/>
      <c r="DK17" s="648"/>
      <c r="DL17" s="648"/>
      <c r="DM17" s="648"/>
      <c r="DN17" s="648"/>
      <c r="DO17" s="648"/>
      <c r="DP17" s="649"/>
      <c r="DQ17" s="656">
        <v>477993</v>
      </c>
      <c r="DR17" s="648"/>
      <c r="DS17" s="648"/>
      <c r="DT17" s="648"/>
      <c r="DU17" s="648"/>
      <c r="DV17" s="648"/>
      <c r="DW17" s="648"/>
      <c r="DX17" s="648"/>
      <c r="DY17" s="648"/>
      <c r="DZ17" s="648"/>
      <c r="EA17" s="648"/>
      <c r="EB17" s="648"/>
      <c r="EC17" s="657"/>
    </row>
    <row r="18" spans="2:133" ht="11.25" customHeight="1" x14ac:dyDescent="0.15">
      <c r="B18" s="644" t="s">
        <v>274</v>
      </c>
      <c r="C18" s="645"/>
      <c r="D18" s="645"/>
      <c r="E18" s="645"/>
      <c r="F18" s="645"/>
      <c r="G18" s="645"/>
      <c r="H18" s="645"/>
      <c r="I18" s="645"/>
      <c r="J18" s="645"/>
      <c r="K18" s="645"/>
      <c r="L18" s="645"/>
      <c r="M18" s="645"/>
      <c r="N18" s="645"/>
      <c r="O18" s="645"/>
      <c r="P18" s="645"/>
      <c r="Q18" s="646"/>
      <c r="R18" s="647">
        <v>11372</v>
      </c>
      <c r="S18" s="648"/>
      <c r="T18" s="648"/>
      <c r="U18" s="648"/>
      <c r="V18" s="648"/>
      <c r="W18" s="648"/>
      <c r="X18" s="648"/>
      <c r="Y18" s="649"/>
      <c r="Z18" s="650">
        <v>0.1</v>
      </c>
      <c r="AA18" s="650"/>
      <c r="AB18" s="650"/>
      <c r="AC18" s="650"/>
      <c r="AD18" s="651">
        <v>11372</v>
      </c>
      <c r="AE18" s="651"/>
      <c r="AF18" s="651"/>
      <c r="AG18" s="651"/>
      <c r="AH18" s="651"/>
      <c r="AI18" s="651"/>
      <c r="AJ18" s="651"/>
      <c r="AK18" s="651"/>
      <c r="AL18" s="652">
        <v>0.3</v>
      </c>
      <c r="AM18" s="653"/>
      <c r="AN18" s="653"/>
      <c r="AO18" s="654"/>
      <c r="AP18" s="644" t="s">
        <v>275</v>
      </c>
      <c r="AQ18" s="645"/>
      <c r="AR18" s="645"/>
      <c r="AS18" s="645"/>
      <c r="AT18" s="645"/>
      <c r="AU18" s="645"/>
      <c r="AV18" s="645"/>
      <c r="AW18" s="645"/>
      <c r="AX18" s="645"/>
      <c r="AY18" s="645"/>
      <c r="AZ18" s="645"/>
      <c r="BA18" s="645"/>
      <c r="BB18" s="645"/>
      <c r="BC18" s="645"/>
      <c r="BD18" s="645"/>
      <c r="BE18" s="645"/>
      <c r="BF18" s="646"/>
      <c r="BG18" s="647" t="s">
        <v>239</v>
      </c>
      <c r="BH18" s="648"/>
      <c r="BI18" s="648"/>
      <c r="BJ18" s="648"/>
      <c r="BK18" s="648"/>
      <c r="BL18" s="648"/>
      <c r="BM18" s="648"/>
      <c r="BN18" s="649"/>
      <c r="BO18" s="650" t="s">
        <v>239</v>
      </c>
      <c r="BP18" s="650"/>
      <c r="BQ18" s="650"/>
      <c r="BR18" s="650"/>
      <c r="BS18" s="656" t="s">
        <v>178</v>
      </c>
      <c r="BT18" s="648"/>
      <c r="BU18" s="648"/>
      <c r="BV18" s="648"/>
      <c r="BW18" s="648"/>
      <c r="BX18" s="648"/>
      <c r="BY18" s="648"/>
      <c r="BZ18" s="648"/>
      <c r="CA18" s="648"/>
      <c r="CB18" s="657"/>
      <c r="CD18" s="662" t="s">
        <v>276</v>
      </c>
      <c r="CE18" s="663"/>
      <c r="CF18" s="663"/>
      <c r="CG18" s="663"/>
      <c r="CH18" s="663"/>
      <c r="CI18" s="663"/>
      <c r="CJ18" s="663"/>
      <c r="CK18" s="663"/>
      <c r="CL18" s="663"/>
      <c r="CM18" s="663"/>
      <c r="CN18" s="663"/>
      <c r="CO18" s="663"/>
      <c r="CP18" s="663"/>
      <c r="CQ18" s="664"/>
      <c r="CR18" s="647">
        <v>16975</v>
      </c>
      <c r="CS18" s="648"/>
      <c r="CT18" s="648"/>
      <c r="CU18" s="648"/>
      <c r="CV18" s="648"/>
      <c r="CW18" s="648"/>
      <c r="CX18" s="648"/>
      <c r="CY18" s="649"/>
      <c r="CZ18" s="650">
        <v>0.2</v>
      </c>
      <c r="DA18" s="650"/>
      <c r="DB18" s="650"/>
      <c r="DC18" s="650"/>
      <c r="DD18" s="656">
        <v>16966</v>
      </c>
      <c r="DE18" s="648"/>
      <c r="DF18" s="648"/>
      <c r="DG18" s="648"/>
      <c r="DH18" s="648"/>
      <c r="DI18" s="648"/>
      <c r="DJ18" s="648"/>
      <c r="DK18" s="648"/>
      <c r="DL18" s="648"/>
      <c r="DM18" s="648"/>
      <c r="DN18" s="648"/>
      <c r="DO18" s="648"/>
      <c r="DP18" s="649"/>
      <c r="DQ18" s="656">
        <v>16975</v>
      </c>
      <c r="DR18" s="648"/>
      <c r="DS18" s="648"/>
      <c r="DT18" s="648"/>
      <c r="DU18" s="648"/>
      <c r="DV18" s="648"/>
      <c r="DW18" s="648"/>
      <c r="DX18" s="648"/>
      <c r="DY18" s="648"/>
      <c r="DZ18" s="648"/>
      <c r="EA18" s="648"/>
      <c r="EB18" s="648"/>
      <c r="EC18" s="657"/>
    </row>
    <row r="19" spans="2:133" ht="11.25" customHeight="1" x14ac:dyDescent="0.15">
      <c r="B19" s="644" t="s">
        <v>277</v>
      </c>
      <c r="C19" s="645"/>
      <c r="D19" s="645"/>
      <c r="E19" s="645"/>
      <c r="F19" s="645"/>
      <c r="G19" s="645"/>
      <c r="H19" s="645"/>
      <c r="I19" s="645"/>
      <c r="J19" s="645"/>
      <c r="K19" s="645"/>
      <c r="L19" s="645"/>
      <c r="M19" s="645"/>
      <c r="N19" s="645"/>
      <c r="O19" s="645"/>
      <c r="P19" s="645"/>
      <c r="Q19" s="646"/>
      <c r="R19" s="647">
        <v>8877</v>
      </c>
      <c r="S19" s="648"/>
      <c r="T19" s="648"/>
      <c r="U19" s="648"/>
      <c r="V19" s="648"/>
      <c r="W19" s="648"/>
      <c r="X19" s="648"/>
      <c r="Y19" s="649"/>
      <c r="Z19" s="650">
        <v>0.1</v>
      </c>
      <c r="AA19" s="650"/>
      <c r="AB19" s="650"/>
      <c r="AC19" s="650"/>
      <c r="AD19" s="651">
        <v>8877</v>
      </c>
      <c r="AE19" s="651"/>
      <c r="AF19" s="651"/>
      <c r="AG19" s="651"/>
      <c r="AH19" s="651"/>
      <c r="AI19" s="651"/>
      <c r="AJ19" s="651"/>
      <c r="AK19" s="651"/>
      <c r="AL19" s="652">
        <v>0.2</v>
      </c>
      <c r="AM19" s="653"/>
      <c r="AN19" s="653"/>
      <c r="AO19" s="654"/>
      <c r="AP19" s="644" t="s">
        <v>278</v>
      </c>
      <c r="AQ19" s="645"/>
      <c r="AR19" s="645"/>
      <c r="AS19" s="645"/>
      <c r="AT19" s="645"/>
      <c r="AU19" s="645"/>
      <c r="AV19" s="645"/>
      <c r="AW19" s="645"/>
      <c r="AX19" s="645"/>
      <c r="AY19" s="645"/>
      <c r="AZ19" s="645"/>
      <c r="BA19" s="645"/>
      <c r="BB19" s="645"/>
      <c r="BC19" s="645"/>
      <c r="BD19" s="645"/>
      <c r="BE19" s="645"/>
      <c r="BF19" s="646"/>
      <c r="BG19" s="647">
        <v>1135</v>
      </c>
      <c r="BH19" s="648"/>
      <c r="BI19" s="648"/>
      <c r="BJ19" s="648"/>
      <c r="BK19" s="648"/>
      <c r="BL19" s="648"/>
      <c r="BM19" s="648"/>
      <c r="BN19" s="649"/>
      <c r="BO19" s="650">
        <v>0.1</v>
      </c>
      <c r="BP19" s="650"/>
      <c r="BQ19" s="650"/>
      <c r="BR19" s="650"/>
      <c r="BS19" s="656" t="s">
        <v>178</v>
      </c>
      <c r="BT19" s="648"/>
      <c r="BU19" s="648"/>
      <c r="BV19" s="648"/>
      <c r="BW19" s="648"/>
      <c r="BX19" s="648"/>
      <c r="BY19" s="648"/>
      <c r="BZ19" s="648"/>
      <c r="CA19" s="648"/>
      <c r="CB19" s="657"/>
      <c r="CD19" s="662" t="s">
        <v>279</v>
      </c>
      <c r="CE19" s="663"/>
      <c r="CF19" s="663"/>
      <c r="CG19" s="663"/>
      <c r="CH19" s="663"/>
      <c r="CI19" s="663"/>
      <c r="CJ19" s="663"/>
      <c r="CK19" s="663"/>
      <c r="CL19" s="663"/>
      <c r="CM19" s="663"/>
      <c r="CN19" s="663"/>
      <c r="CO19" s="663"/>
      <c r="CP19" s="663"/>
      <c r="CQ19" s="664"/>
      <c r="CR19" s="647" t="s">
        <v>239</v>
      </c>
      <c r="CS19" s="648"/>
      <c r="CT19" s="648"/>
      <c r="CU19" s="648"/>
      <c r="CV19" s="648"/>
      <c r="CW19" s="648"/>
      <c r="CX19" s="648"/>
      <c r="CY19" s="649"/>
      <c r="CZ19" s="650" t="s">
        <v>239</v>
      </c>
      <c r="DA19" s="650"/>
      <c r="DB19" s="650"/>
      <c r="DC19" s="650"/>
      <c r="DD19" s="656" t="s">
        <v>239</v>
      </c>
      <c r="DE19" s="648"/>
      <c r="DF19" s="648"/>
      <c r="DG19" s="648"/>
      <c r="DH19" s="648"/>
      <c r="DI19" s="648"/>
      <c r="DJ19" s="648"/>
      <c r="DK19" s="648"/>
      <c r="DL19" s="648"/>
      <c r="DM19" s="648"/>
      <c r="DN19" s="648"/>
      <c r="DO19" s="648"/>
      <c r="DP19" s="649"/>
      <c r="DQ19" s="656" t="s">
        <v>239</v>
      </c>
      <c r="DR19" s="648"/>
      <c r="DS19" s="648"/>
      <c r="DT19" s="648"/>
      <c r="DU19" s="648"/>
      <c r="DV19" s="648"/>
      <c r="DW19" s="648"/>
      <c r="DX19" s="648"/>
      <c r="DY19" s="648"/>
      <c r="DZ19" s="648"/>
      <c r="EA19" s="648"/>
      <c r="EB19" s="648"/>
      <c r="EC19" s="657"/>
    </row>
    <row r="20" spans="2:133" ht="11.25" customHeight="1" x14ac:dyDescent="0.15">
      <c r="B20" s="644" t="s">
        <v>280</v>
      </c>
      <c r="C20" s="645"/>
      <c r="D20" s="645"/>
      <c r="E20" s="645"/>
      <c r="F20" s="645"/>
      <c r="G20" s="645"/>
      <c r="H20" s="645"/>
      <c r="I20" s="645"/>
      <c r="J20" s="645"/>
      <c r="K20" s="645"/>
      <c r="L20" s="645"/>
      <c r="M20" s="645"/>
      <c r="N20" s="645"/>
      <c r="O20" s="645"/>
      <c r="P20" s="645"/>
      <c r="Q20" s="646"/>
      <c r="R20" s="647">
        <v>1501</v>
      </c>
      <c r="S20" s="648"/>
      <c r="T20" s="648"/>
      <c r="U20" s="648"/>
      <c r="V20" s="648"/>
      <c r="W20" s="648"/>
      <c r="X20" s="648"/>
      <c r="Y20" s="649"/>
      <c r="Z20" s="650">
        <v>0</v>
      </c>
      <c r="AA20" s="650"/>
      <c r="AB20" s="650"/>
      <c r="AC20" s="650"/>
      <c r="AD20" s="651">
        <v>1501</v>
      </c>
      <c r="AE20" s="651"/>
      <c r="AF20" s="651"/>
      <c r="AG20" s="651"/>
      <c r="AH20" s="651"/>
      <c r="AI20" s="651"/>
      <c r="AJ20" s="651"/>
      <c r="AK20" s="651"/>
      <c r="AL20" s="652">
        <v>0</v>
      </c>
      <c r="AM20" s="653"/>
      <c r="AN20" s="653"/>
      <c r="AO20" s="654"/>
      <c r="AP20" s="644" t="s">
        <v>281</v>
      </c>
      <c r="AQ20" s="645"/>
      <c r="AR20" s="645"/>
      <c r="AS20" s="645"/>
      <c r="AT20" s="645"/>
      <c r="AU20" s="645"/>
      <c r="AV20" s="645"/>
      <c r="AW20" s="645"/>
      <c r="AX20" s="645"/>
      <c r="AY20" s="645"/>
      <c r="AZ20" s="645"/>
      <c r="BA20" s="645"/>
      <c r="BB20" s="645"/>
      <c r="BC20" s="645"/>
      <c r="BD20" s="645"/>
      <c r="BE20" s="645"/>
      <c r="BF20" s="646"/>
      <c r="BG20" s="647">
        <v>1135</v>
      </c>
      <c r="BH20" s="648"/>
      <c r="BI20" s="648"/>
      <c r="BJ20" s="648"/>
      <c r="BK20" s="648"/>
      <c r="BL20" s="648"/>
      <c r="BM20" s="648"/>
      <c r="BN20" s="649"/>
      <c r="BO20" s="650">
        <v>0.1</v>
      </c>
      <c r="BP20" s="650"/>
      <c r="BQ20" s="650"/>
      <c r="BR20" s="650"/>
      <c r="BS20" s="656" t="s">
        <v>239</v>
      </c>
      <c r="BT20" s="648"/>
      <c r="BU20" s="648"/>
      <c r="BV20" s="648"/>
      <c r="BW20" s="648"/>
      <c r="BX20" s="648"/>
      <c r="BY20" s="648"/>
      <c r="BZ20" s="648"/>
      <c r="CA20" s="648"/>
      <c r="CB20" s="657"/>
      <c r="CD20" s="662" t="s">
        <v>282</v>
      </c>
      <c r="CE20" s="663"/>
      <c r="CF20" s="663"/>
      <c r="CG20" s="663"/>
      <c r="CH20" s="663"/>
      <c r="CI20" s="663"/>
      <c r="CJ20" s="663"/>
      <c r="CK20" s="663"/>
      <c r="CL20" s="663"/>
      <c r="CM20" s="663"/>
      <c r="CN20" s="663"/>
      <c r="CO20" s="663"/>
      <c r="CP20" s="663"/>
      <c r="CQ20" s="664"/>
      <c r="CR20" s="647">
        <v>10850025</v>
      </c>
      <c r="CS20" s="648"/>
      <c r="CT20" s="648"/>
      <c r="CU20" s="648"/>
      <c r="CV20" s="648"/>
      <c r="CW20" s="648"/>
      <c r="CX20" s="648"/>
      <c r="CY20" s="649"/>
      <c r="CZ20" s="650">
        <v>100</v>
      </c>
      <c r="DA20" s="650"/>
      <c r="DB20" s="650"/>
      <c r="DC20" s="650"/>
      <c r="DD20" s="656">
        <v>1561836</v>
      </c>
      <c r="DE20" s="648"/>
      <c r="DF20" s="648"/>
      <c r="DG20" s="648"/>
      <c r="DH20" s="648"/>
      <c r="DI20" s="648"/>
      <c r="DJ20" s="648"/>
      <c r="DK20" s="648"/>
      <c r="DL20" s="648"/>
      <c r="DM20" s="648"/>
      <c r="DN20" s="648"/>
      <c r="DO20" s="648"/>
      <c r="DP20" s="649"/>
      <c r="DQ20" s="656">
        <v>3928271</v>
      </c>
      <c r="DR20" s="648"/>
      <c r="DS20" s="648"/>
      <c r="DT20" s="648"/>
      <c r="DU20" s="648"/>
      <c r="DV20" s="648"/>
      <c r="DW20" s="648"/>
      <c r="DX20" s="648"/>
      <c r="DY20" s="648"/>
      <c r="DZ20" s="648"/>
      <c r="EA20" s="648"/>
      <c r="EB20" s="648"/>
      <c r="EC20" s="657"/>
    </row>
    <row r="21" spans="2:133" ht="11.25" customHeight="1" x14ac:dyDescent="0.15">
      <c r="B21" s="644" t="s">
        <v>283</v>
      </c>
      <c r="C21" s="645"/>
      <c r="D21" s="645"/>
      <c r="E21" s="645"/>
      <c r="F21" s="645"/>
      <c r="G21" s="645"/>
      <c r="H21" s="645"/>
      <c r="I21" s="645"/>
      <c r="J21" s="645"/>
      <c r="K21" s="645"/>
      <c r="L21" s="645"/>
      <c r="M21" s="645"/>
      <c r="N21" s="645"/>
      <c r="O21" s="645"/>
      <c r="P21" s="645"/>
      <c r="Q21" s="646"/>
      <c r="R21" s="647">
        <v>994</v>
      </c>
      <c r="S21" s="648"/>
      <c r="T21" s="648"/>
      <c r="U21" s="648"/>
      <c r="V21" s="648"/>
      <c r="W21" s="648"/>
      <c r="X21" s="648"/>
      <c r="Y21" s="649"/>
      <c r="Z21" s="650">
        <v>0</v>
      </c>
      <c r="AA21" s="650"/>
      <c r="AB21" s="650"/>
      <c r="AC21" s="650"/>
      <c r="AD21" s="651">
        <v>994</v>
      </c>
      <c r="AE21" s="651"/>
      <c r="AF21" s="651"/>
      <c r="AG21" s="651"/>
      <c r="AH21" s="651"/>
      <c r="AI21" s="651"/>
      <c r="AJ21" s="651"/>
      <c r="AK21" s="651"/>
      <c r="AL21" s="652">
        <v>0</v>
      </c>
      <c r="AM21" s="653"/>
      <c r="AN21" s="653"/>
      <c r="AO21" s="654"/>
      <c r="AP21" s="666" t="s">
        <v>284</v>
      </c>
      <c r="AQ21" s="667"/>
      <c r="AR21" s="667"/>
      <c r="AS21" s="667"/>
      <c r="AT21" s="667"/>
      <c r="AU21" s="667"/>
      <c r="AV21" s="667"/>
      <c r="AW21" s="667"/>
      <c r="AX21" s="667"/>
      <c r="AY21" s="667"/>
      <c r="AZ21" s="667"/>
      <c r="BA21" s="667"/>
      <c r="BB21" s="667"/>
      <c r="BC21" s="667"/>
      <c r="BD21" s="667"/>
      <c r="BE21" s="667"/>
      <c r="BF21" s="668"/>
      <c r="BG21" s="647">
        <v>1135</v>
      </c>
      <c r="BH21" s="648"/>
      <c r="BI21" s="648"/>
      <c r="BJ21" s="648"/>
      <c r="BK21" s="648"/>
      <c r="BL21" s="648"/>
      <c r="BM21" s="648"/>
      <c r="BN21" s="649"/>
      <c r="BO21" s="650">
        <v>0.1</v>
      </c>
      <c r="BP21" s="650"/>
      <c r="BQ21" s="650"/>
      <c r="BR21" s="650"/>
      <c r="BS21" s="656" t="s">
        <v>178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285</v>
      </c>
      <c r="C22" s="645"/>
      <c r="D22" s="645"/>
      <c r="E22" s="645"/>
      <c r="F22" s="645"/>
      <c r="G22" s="645"/>
      <c r="H22" s="645"/>
      <c r="I22" s="645"/>
      <c r="J22" s="645"/>
      <c r="K22" s="645"/>
      <c r="L22" s="645"/>
      <c r="M22" s="645"/>
      <c r="N22" s="645"/>
      <c r="O22" s="645"/>
      <c r="P22" s="645"/>
      <c r="Q22" s="646"/>
      <c r="R22" s="647">
        <v>2023834</v>
      </c>
      <c r="S22" s="648"/>
      <c r="T22" s="648"/>
      <c r="U22" s="648"/>
      <c r="V22" s="648"/>
      <c r="W22" s="648"/>
      <c r="X22" s="648"/>
      <c r="Y22" s="649"/>
      <c r="Z22" s="650">
        <v>18.399999999999999</v>
      </c>
      <c r="AA22" s="650"/>
      <c r="AB22" s="650"/>
      <c r="AC22" s="650"/>
      <c r="AD22" s="651">
        <v>1895606</v>
      </c>
      <c r="AE22" s="651"/>
      <c r="AF22" s="651"/>
      <c r="AG22" s="651"/>
      <c r="AH22" s="651"/>
      <c r="AI22" s="651"/>
      <c r="AJ22" s="651"/>
      <c r="AK22" s="651"/>
      <c r="AL22" s="652">
        <v>52.6</v>
      </c>
      <c r="AM22" s="653"/>
      <c r="AN22" s="653"/>
      <c r="AO22" s="654"/>
      <c r="AP22" s="666" t="s">
        <v>286</v>
      </c>
      <c r="AQ22" s="667"/>
      <c r="AR22" s="667"/>
      <c r="AS22" s="667"/>
      <c r="AT22" s="667"/>
      <c r="AU22" s="667"/>
      <c r="AV22" s="667"/>
      <c r="AW22" s="667"/>
      <c r="AX22" s="667"/>
      <c r="AY22" s="667"/>
      <c r="AZ22" s="667"/>
      <c r="BA22" s="667"/>
      <c r="BB22" s="667"/>
      <c r="BC22" s="667"/>
      <c r="BD22" s="667"/>
      <c r="BE22" s="667"/>
      <c r="BF22" s="668"/>
      <c r="BG22" s="647" t="s">
        <v>239</v>
      </c>
      <c r="BH22" s="648"/>
      <c r="BI22" s="648"/>
      <c r="BJ22" s="648"/>
      <c r="BK22" s="648"/>
      <c r="BL22" s="648"/>
      <c r="BM22" s="648"/>
      <c r="BN22" s="649"/>
      <c r="BO22" s="650" t="s">
        <v>178</v>
      </c>
      <c r="BP22" s="650"/>
      <c r="BQ22" s="650"/>
      <c r="BR22" s="650"/>
      <c r="BS22" s="656" t="s">
        <v>178</v>
      </c>
      <c r="BT22" s="648"/>
      <c r="BU22" s="648"/>
      <c r="BV22" s="648"/>
      <c r="BW22" s="648"/>
      <c r="BX22" s="648"/>
      <c r="BY22" s="648"/>
      <c r="BZ22" s="648"/>
      <c r="CA22" s="648"/>
      <c r="CB22" s="657"/>
      <c r="CD22" s="629" t="s">
        <v>287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288</v>
      </c>
      <c r="C23" s="645"/>
      <c r="D23" s="645"/>
      <c r="E23" s="645"/>
      <c r="F23" s="645"/>
      <c r="G23" s="645"/>
      <c r="H23" s="645"/>
      <c r="I23" s="645"/>
      <c r="J23" s="645"/>
      <c r="K23" s="645"/>
      <c r="L23" s="645"/>
      <c r="M23" s="645"/>
      <c r="N23" s="645"/>
      <c r="O23" s="645"/>
      <c r="P23" s="645"/>
      <c r="Q23" s="646"/>
      <c r="R23" s="647">
        <v>1895606</v>
      </c>
      <c r="S23" s="648"/>
      <c r="T23" s="648"/>
      <c r="U23" s="648"/>
      <c r="V23" s="648"/>
      <c r="W23" s="648"/>
      <c r="X23" s="648"/>
      <c r="Y23" s="649"/>
      <c r="Z23" s="650">
        <v>17.2</v>
      </c>
      <c r="AA23" s="650"/>
      <c r="AB23" s="650"/>
      <c r="AC23" s="650"/>
      <c r="AD23" s="651">
        <v>1895606</v>
      </c>
      <c r="AE23" s="651"/>
      <c r="AF23" s="651"/>
      <c r="AG23" s="651"/>
      <c r="AH23" s="651"/>
      <c r="AI23" s="651"/>
      <c r="AJ23" s="651"/>
      <c r="AK23" s="651"/>
      <c r="AL23" s="652">
        <v>52.6</v>
      </c>
      <c r="AM23" s="653"/>
      <c r="AN23" s="653"/>
      <c r="AO23" s="654"/>
      <c r="AP23" s="666" t="s">
        <v>289</v>
      </c>
      <c r="AQ23" s="667"/>
      <c r="AR23" s="667"/>
      <c r="AS23" s="667"/>
      <c r="AT23" s="667"/>
      <c r="AU23" s="667"/>
      <c r="AV23" s="667"/>
      <c r="AW23" s="667"/>
      <c r="AX23" s="667"/>
      <c r="AY23" s="667"/>
      <c r="AZ23" s="667"/>
      <c r="BA23" s="667"/>
      <c r="BB23" s="667"/>
      <c r="BC23" s="667"/>
      <c r="BD23" s="667"/>
      <c r="BE23" s="667"/>
      <c r="BF23" s="668"/>
      <c r="BG23" s="647" t="s">
        <v>239</v>
      </c>
      <c r="BH23" s="648"/>
      <c r="BI23" s="648"/>
      <c r="BJ23" s="648"/>
      <c r="BK23" s="648"/>
      <c r="BL23" s="648"/>
      <c r="BM23" s="648"/>
      <c r="BN23" s="649"/>
      <c r="BO23" s="650" t="s">
        <v>239</v>
      </c>
      <c r="BP23" s="650"/>
      <c r="BQ23" s="650"/>
      <c r="BR23" s="650"/>
      <c r="BS23" s="656" t="s">
        <v>239</v>
      </c>
      <c r="BT23" s="648"/>
      <c r="BU23" s="648"/>
      <c r="BV23" s="648"/>
      <c r="BW23" s="648"/>
      <c r="BX23" s="648"/>
      <c r="BY23" s="648"/>
      <c r="BZ23" s="648"/>
      <c r="CA23" s="648"/>
      <c r="CB23" s="657"/>
      <c r="CD23" s="629" t="s">
        <v>227</v>
      </c>
      <c r="CE23" s="630"/>
      <c r="CF23" s="630"/>
      <c r="CG23" s="630"/>
      <c r="CH23" s="630"/>
      <c r="CI23" s="630"/>
      <c r="CJ23" s="630"/>
      <c r="CK23" s="630"/>
      <c r="CL23" s="630"/>
      <c r="CM23" s="630"/>
      <c r="CN23" s="630"/>
      <c r="CO23" s="630"/>
      <c r="CP23" s="630"/>
      <c r="CQ23" s="631"/>
      <c r="CR23" s="629" t="s">
        <v>290</v>
      </c>
      <c r="CS23" s="630"/>
      <c r="CT23" s="630"/>
      <c r="CU23" s="630"/>
      <c r="CV23" s="630"/>
      <c r="CW23" s="630"/>
      <c r="CX23" s="630"/>
      <c r="CY23" s="631"/>
      <c r="CZ23" s="629" t="s">
        <v>291</v>
      </c>
      <c r="DA23" s="630"/>
      <c r="DB23" s="630"/>
      <c r="DC23" s="631"/>
      <c r="DD23" s="629" t="s">
        <v>292</v>
      </c>
      <c r="DE23" s="630"/>
      <c r="DF23" s="630"/>
      <c r="DG23" s="630"/>
      <c r="DH23" s="630"/>
      <c r="DI23" s="630"/>
      <c r="DJ23" s="630"/>
      <c r="DK23" s="631"/>
      <c r="DL23" s="678" t="s">
        <v>293</v>
      </c>
      <c r="DM23" s="679"/>
      <c r="DN23" s="679"/>
      <c r="DO23" s="679"/>
      <c r="DP23" s="679"/>
      <c r="DQ23" s="679"/>
      <c r="DR23" s="679"/>
      <c r="DS23" s="679"/>
      <c r="DT23" s="679"/>
      <c r="DU23" s="679"/>
      <c r="DV23" s="680"/>
      <c r="DW23" s="629" t="s">
        <v>294</v>
      </c>
      <c r="DX23" s="630"/>
      <c r="DY23" s="630"/>
      <c r="DZ23" s="630"/>
      <c r="EA23" s="630"/>
      <c r="EB23" s="630"/>
      <c r="EC23" s="631"/>
    </row>
    <row r="24" spans="2:133" ht="11.25" customHeight="1" x14ac:dyDescent="0.15">
      <c r="B24" s="644" t="s">
        <v>295</v>
      </c>
      <c r="C24" s="645"/>
      <c r="D24" s="645"/>
      <c r="E24" s="645"/>
      <c r="F24" s="645"/>
      <c r="G24" s="645"/>
      <c r="H24" s="645"/>
      <c r="I24" s="645"/>
      <c r="J24" s="645"/>
      <c r="K24" s="645"/>
      <c r="L24" s="645"/>
      <c r="M24" s="645"/>
      <c r="N24" s="645"/>
      <c r="O24" s="645"/>
      <c r="P24" s="645"/>
      <c r="Q24" s="646"/>
      <c r="R24" s="647">
        <v>128228</v>
      </c>
      <c r="S24" s="648"/>
      <c r="T24" s="648"/>
      <c r="U24" s="648"/>
      <c r="V24" s="648"/>
      <c r="W24" s="648"/>
      <c r="X24" s="648"/>
      <c r="Y24" s="649"/>
      <c r="Z24" s="650">
        <v>1.2</v>
      </c>
      <c r="AA24" s="650"/>
      <c r="AB24" s="650"/>
      <c r="AC24" s="650"/>
      <c r="AD24" s="651" t="s">
        <v>178</v>
      </c>
      <c r="AE24" s="651"/>
      <c r="AF24" s="651"/>
      <c r="AG24" s="651"/>
      <c r="AH24" s="651"/>
      <c r="AI24" s="651"/>
      <c r="AJ24" s="651"/>
      <c r="AK24" s="651"/>
      <c r="AL24" s="652" t="s">
        <v>239</v>
      </c>
      <c r="AM24" s="653"/>
      <c r="AN24" s="653"/>
      <c r="AO24" s="654"/>
      <c r="AP24" s="666" t="s">
        <v>296</v>
      </c>
      <c r="AQ24" s="667"/>
      <c r="AR24" s="667"/>
      <c r="AS24" s="667"/>
      <c r="AT24" s="667"/>
      <c r="AU24" s="667"/>
      <c r="AV24" s="667"/>
      <c r="AW24" s="667"/>
      <c r="AX24" s="667"/>
      <c r="AY24" s="667"/>
      <c r="AZ24" s="667"/>
      <c r="BA24" s="667"/>
      <c r="BB24" s="667"/>
      <c r="BC24" s="667"/>
      <c r="BD24" s="667"/>
      <c r="BE24" s="667"/>
      <c r="BF24" s="668"/>
      <c r="BG24" s="647" t="s">
        <v>178</v>
      </c>
      <c r="BH24" s="648"/>
      <c r="BI24" s="648"/>
      <c r="BJ24" s="648"/>
      <c r="BK24" s="648"/>
      <c r="BL24" s="648"/>
      <c r="BM24" s="648"/>
      <c r="BN24" s="649"/>
      <c r="BO24" s="650" t="s">
        <v>239</v>
      </c>
      <c r="BP24" s="650"/>
      <c r="BQ24" s="650"/>
      <c r="BR24" s="650"/>
      <c r="BS24" s="656" t="s">
        <v>239</v>
      </c>
      <c r="BT24" s="648"/>
      <c r="BU24" s="648"/>
      <c r="BV24" s="648"/>
      <c r="BW24" s="648"/>
      <c r="BX24" s="648"/>
      <c r="BY24" s="648"/>
      <c r="BZ24" s="648"/>
      <c r="CA24" s="648"/>
      <c r="CB24" s="657"/>
      <c r="CD24" s="658" t="s">
        <v>297</v>
      </c>
      <c r="CE24" s="659"/>
      <c r="CF24" s="659"/>
      <c r="CG24" s="659"/>
      <c r="CH24" s="659"/>
      <c r="CI24" s="659"/>
      <c r="CJ24" s="659"/>
      <c r="CK24" s="659"/>
      <c r="CL24" s="659"/>
      <c r="CM24" s="659"/>
      <c r="CN24" s="659"/>
      <c r="CO24" s="659"/>
      <c r="CP24" s="659"/>
      <c r="CQ24" s="660"/>
      <c r="CR24" s="636">
        <v>2978283</v>
      </c>
      <c r="CS24" s="637"/>
      <c r="CT24" s="637"/>
      <c r="CU24" s="637"/>
      <c r="CV24" s="637"/>
      <c r="CW24" s="637"/>
      <c r="CX24" s="637"/>
      <c r="CY24" s="638"/>
      <c r="CZ24" s="641">
        <v>27.4</v>
      </c>
      <c r="DA24" s="642"/>
      <c r="DB24" s="642"/>
      <c r="DC24" s="661"/>
      <c r="DD24" s="681">
        <v>1693888</v>
      </c>
      <c r="DE24" s="637"/>
      <c r="DF24" s="637"/>
      <c r="DG24" s="637"/>
      <c r="DH24" s="637"/>
      <c r="DI24" s="637"/>
      <c r="DJ24" s="637"/>
      <c r="DK24" s="638"/>
      <c r="DL24" s="681">
        <v>1656443</v>
      </c>
      <c r="DM24" s="637"/>
      <c r="DN24" s="637"/>
      <c r="DO24" s="637"/>
      <c r="DP24" s="637"/>
      <c r="DQ24" s="637"/>
      <c r="DR24" s="637"/>
      <c r="DS24" s="637"/>
      <c r="DT24" s="637"/>
      <c r="DU24" s="637"/>
      <c r="DV24" s="638"/>
      <c r="DW24" s="641">
        <v>44.2</v>
      </c>
      <c r="DX24" s="642"/>
      <c r="DY24" s="642"/>
      <c r="DZ24" s="642"/>
      <c r="EA24" s="642"/>
      <c r="EB24" s="642"/>
      <c r="EC24" s="643"/>
    </row>
    <row r="25" spans="2:133" ht="11.25" customHeight="1" x14ac:dyDescent="0.15">
      <c r="B25" s="644" t="s">
        <v>298</v>
      </c>
      <c r="C25" s="645"/>
      <c r="D25" s="645"/>
      <c r="E25" s="645"/>
      <c r="F25" s="645"/>
      <c r="G25" s="645"/>
      <c r="H25" s="645"/>
      <c r="I25" s="645"/>
      <c r="J25" s="645"/>
      <c r="K25" s="645"/>
      <c r="L25" s="645"/>
      <c r="M25" s="645"/>
      <c r="N25" s="645"/>
      <c r="O25" s="645"/>
      <c r="P25" s="645"/>
      <c r="Q25" s="646"/>
      <c r="R25" s="647" t="s">
        <v>239</v>
      </c>
      <c r="S25" s="648"/>
      <c r="T25" s="648"/>
      <c r="U25" s="648"/>
      <c r="V25" s="648"/>
      <c r="W25" s="648"/>
      <c r="X25" s="648"/>
      <c r="Y25" s="649"/>
      <c r="Z25" s="650" t="s">
        <v>239</v>
      </c>
      <c r="AA25" s="650"/>
      <c r="AB25" s="650"/>
      <c r="AC25" s="650"/>
      <c r="AD25" s="651" t="s">
        <v>239</v>
      </c>
      <c r="AE25" s="651"/>
      <c r="AF25" s="651"/>
      <c r="AG25" s="651"/>
      <c r="AH25" s="651"/>
      <c r="AI25" s="651"/>
      <c r="AJ25" s="651"/>
      <c r="AK25" s="651"/>
      <c r="AL25" s="652" t="s">
        <v>239</v>
      </c>
      <c r="AM25" s="653"/>
      <c r="AN25" s="653"/>
      <c r="AO25" s="654"/>
      <c r="AP25" s="666" t="s">
        <v>299</v>
      </c>
      <c r="AQ25" s="667"/>
      <c r="AR25" s="667"/>
      <c r="AS25" s="667"/>
      <c r="AT25" s="667"/>
      <c r="AU25" s="667"/>
      <c r="AV25" s="667"/>
      <c r="AW25" s="667"/>
      <c r="AX25" s="667"/>
      <c r="AY25" s="667"/>
      <c r="AZ25" s="667"/>
      <c r="BA25" s="667"/>
      <c r="BB25" s="667"/>
      <c r="BC25" s="667"/>
      <c r="BD25" s="667"/>
      <c r="BE25" s="667"/>
      <c r="BF25" s="668"/>
      <c r="BG25" s="647" t="s">
        <v>239</v>
      </c>
      <c r="BH25" s="648"/>
      <c r="BI25" s="648"/>
      <c r="BJ25" s="648"/>
      <c r="BK25" s="648"/>
      <c r="BL25" s="648"/>
      <c r="BM25" s="648"/>
      <c r="BN25" s="649"/>
      <c r="BO25" s="650" t="s">
        <v>178</v>
      </c>
      <c r="BP25" s="650"/>
      <c r="BQ25" s="650"/>
      <c r="BR25" s="650"/>
      <c r="BS25" s="656" t="s">
        <v>239</v>
      </c>
      <c r="BT25" s="648"/>
      <c r="BU25" s="648"/>
      <c r="BV25" s="648"/>
      <c r="BW25" s="648"/>
      <c r="BX25" s="648"/>
      <c r="BY25" s="648"/>
      <c r="BZ25" s="648"/>
      <c r="CA25" s="648"/>
      <c r="CB25" s="657"/>
      <c r="CD25" s="662" t="s">
        <v>300</v>
      </c>
      <c r="CE25" s="663"/>
      <c r="CF25" s="663"/>
      <c r="CG25" s="663"/>
      <c r="CH25" s="663"/>
      <c r="CI25" s="663"/>
      <c r="CJ25" s="663"/>
      <c r="CK25" s="663"/>
      <c r="CL25" s="663"/>
      <c r="CM25" s="663"/>
      <c r="CN25" s="663"/>
      <c r="CO25" s="663"/>
      <c r="CP25" s="663"/>
      <c r="CQ25" s="664"/>
      <c r="CR25" s="647">
        <v>824870</v>
      </c>
      <c r="CS25" s="684"/>
      <c r="CT25" s="684"/>
      <c r="CU25" s="684"/>
      <c r="CV25" s="684"/>
      <c r="CW25" s="684"/>
      <c r="CX25" s="684"/>
      <c r="CY25" s="685"/>
      <c r="CZ25" s="652">
        <v>7.6</v>
      </c>
      <c r="DA25" s="682"/>
      <c r="DB25" s="682"/>
      <c r="DC25" s="686"/>
      <c r="DD25" s="656">
        <v>769907</v>
      </c>
      <c r="DE25" s="684"/>
      <c r="DF25" s="684"/>
      <c r="DG25" s="684"/>
      <c r="DH25" s="684"/>
      <c r="DI25" s="684"/>
      <c r="DJ25" s="684"/>
      <c r="DK25" s="685"/>
      <c r="DL25" s="656">
        <v>734242</v>
      </c>
      <c r="DM25" s="684"/>
      <c r="DN25" s="684"/>
      <c r="DO25" s="684"/>
      <c r="DP25" s="684"/>
      <c r="DQ25" s="684"/>
      <c r="DR25" s="684"/>
      <c r="DS25" s="684"/>
      <c r="DT25" s="684"/>
      <c r="DU25" s="684"/>
      <c r="DV25" s="685"/>
      <c r="DW25" s="652">
        <v>19.600000000000001</v>
      </c>
      <c r="DX25" s="682"/>
      <c r="DY25" s="682"/>
      <c r="DZ25" s="682"/>
      <c r="EA25" s="682"/>
      <c r="EB25" s="682"/>
      <c r="EC25" s="683"/>
    </row>
    <row r="26" spans="2:133" ht="11.25" customHeight="1" x14ac:dyDescent="0.15">
      <c r="B26" s="644" t="s">
        <v>301</v>
      </c>
      <c r="C26" s="645"/>
      <c r="D26" s="645"/>
      <c r="E26" s="645"/>
      <c r="F26" s="645"/>
      <c r="G26" s="645"/>
      <c r="H26" s="645"/>
      <c r="I26" s="645"/>
      <c r="J26" s="645"/>
      <c r="K26" s="645"/>
      <c r="L26" s="645"/>
      <c r="M26" s="645"/>
      <c r="N26" s="645"/>
      <c r="O26" s="645"/>
      <c r="P26" s="645"/>
      <c r="Q26" s="646"/>
      <c r="R26" s="647">
        <v>3723076</v>
      </c>
      <c r="S26" s="648"/>
      <c r="T26" s="648"/>
      <c r="U26" s="648"/>
      <c r="V26" s="648"/>
      <c r="W26" s="648"/>
      <c r="X26" s="648"/>
      <c r="Y26" s="649"/>
      <c r="Z26" s="650">
        <v>33.799999999999997</v>
      </c>
      <c r="AA26" s="650"/>
      <c r="AB26" s="650"/>
      <c r="AC26" s="650"/>
      <c r="AD26" s="651">
        <v>3594848</v>
      </c>
      <c r="AE26" s="651"/>
      <c r="AF26" s="651"/>
      <c r="AG26" s="651"/>
      <c r="AH26" s="651"/>
      <c r="AI26" s="651"/>
      <c r="AJ26" s="651"/>
      <c r="AK26" s="651"/>
      <c r="AL26" s="652">
        <v>99.8</v>
      </c>
      <c r="AM26" s="653"/>
      <c r="AN26" s="653"/>
      <c r="AO26" s="654"/>
      <c r="AP26" s="666" t="s">
        <v>302</v>
      </c>
      <c r="AQ26" s="693"/>
      <c r="AR26" s="693"/>
      <c r="AS26" s="693"/>
      <c r="AT26" s="693"/>
      <c r="AU26" s="693"/>
      <c r="AV26" s="693"/>
      <c r="AW26" s="693"/>
      <c r="AX26" s="693"/>
      <c r="AY26" s="693"/>
      <c r="AZ26" s="693"/>
      <c r="BA26" s="693"/>
      <c r="BB26" s="693"/>
      <c r="BC26" s="693"/>
      <c r="BD26" s="693"/>
      <c r="BE26" s="693"/>
      <c r="BF26" s="668"/>
      <c r="BG26" s="647" t="s">
        <v>239</v>
      </c>
      <c r="BH26" s="648"/>
      <c r="BI26" s="648"/>
      <c r="BJ26" s="648"/>
      <c r="BK26" s="648"/>
      <c r="BL26" s="648"/>
      <c r="BM26" s="648"/>
      <c r="BN26" s="649"/>
      <c r="BO26" s="650" t="s">
        <v>178</v>
      </c>
      <c r="BP26" s="650"/>
      <c r="BQ26" s="650"/>
      <c r="BR26" s="650"/>
      <c r="BS26" s="656" t="s">
        <v>178</v>
      </c>
      <c r="BT26" s="648"/>
      <c r="BU26" s="648"/>
      <c r="BV26" s="648"/>
      <c r="BW26" s="648"/>
      <c r="BX26" s="648"/>
      <c r="BY26" s="648"/>
      <c r="BZ26" s="648"/>
      <c r="CA26" s="648"/>
      <c r="CB26" s="657"/>
      <c r="CD26" s="662" t="s">
        <v>303</v>
      </c>
      <c r="CE26" s="663"/>
      <c r="CF26" s="663"/>
      <c r="CG26" s="663"/>
      <c r="CH26" s="663"/>
      <c r="CI26" s="663"/>
      <c r="CJ26" s="663"/>
      <c r="CK26" s="663"/>
      <c r="CL26" s="663"/>
      <c r="CM26" s="663"/>
      <c r="CN26" s="663"/>
      <c r="CO26" s="663"/>
      <c r="CP26" s="663"/>
      <c r="CQ26" s="664"/>
      <c r="CR26" s="647">
        <v>467633</v>
      </c>
      <c r="CS26" s="648"/>
      <c r="CT26" s="648"/>
      <c r="CU26" s="648"/>
      <c r="CV26" s="648"/>
      <c r="CW26" s="648"/>
      <c r="CX26" s="648"/>
      <c r="CY26" s="649"/>
      <c r="CZ26" s="652">
        <v>4.3</v>
      </c>
      <c r="DA26" s="682"/>
      <c r="DB26" s="682"/>
      <c r="DC26" s="686"/>
      <c r="DD26" s="656">
        <v>428889</v>
      </c>
      <c r="DE26" s="648"/>
      <c r="DF26" s="648"/>
      <c r="DG26" s="648"/>
      <c r="DH26" s="648"/>
      <c r="DI26" s="648"/>
      <c r="DJ26" s="648"/>
      <c r="DK26" s="649"/>
      <c r="DL26" s="656" t="s">
        <v>239</v>
      </c>
      <c r="DM26" s="648"/>
      <c r="DN26" s="648"/>
      <c r="DO26" s="648"/>
      <c r="DP26" s="648"/>
      <c r="DQ26" s="648"/>
      <c r="DR26" s="648"/>
      <c r="DS26" s="648"/>
      <c r="DT26" s="648"/>
      <c r="DU26" s="648"/>
      <c r="DV26" s="649"/>
      <c r="DW26" s="652" t="s">
        <v>239</v>
      </c>
      <c r="DX26" s="682"/>
      <c r="DY26" s="682"/>
      <c r="DZ26" s="682"/>
      <c r="EA26" s="682"/>
      <c r="EB26" s="682"/>
      <c r="EC26" s="683"/>
    </row>
    <row r="27" spans="2:133" ht="11.25" customHeight="1" x14ac:dyDescent="0.15">
      <c r="B27" s="644" t="s">
        <v>304</v>
      </c>
      <c r="C27" s="645"/>
      <c r="D27" s="645"/>
      <c r="E27" s="645"/>
      <c r="F27" s="645"/>
      <c r="G27" s="645"/>
      <c r="H27" s="645"/>
      <c r="I27" s="645"/>
      <c r="J27" s="645"/>
      <c r="K27" s="645"/>
      <c r="L27" s="645"/>
      <c r="M27" s="645"/>
      <c r="N27" s="645"/>
      <c r="O27" s="645"/>
      <c r="P27" s="645"/>
      <c r="Q27" s="646"/>
      <c r="R27" s="647">
        <v>1313</v>
      </c>
      <c r="S27" s="648"/>
      <c r="T27" s="648"/>
      <c r="U27" s="648"/>
      <c r="V27" s="648"/>
      <c r="W27" s="648"/>
      <c r="X27" s="648"/>
      <c r="Y27" s="649"/>
      <c r="Z27" s="650">
        <v>0</v>
      </c>
      <c r="AA27" s="650"/>
      <c r="AB27" s="650"/>
      <c r="AC27" s="650"/>
      <c r="AD27" s="651">
        <v>1313</v>
      </c>
      <c r="AE27" s="651"/>
      <c r="AF27" s="651"/>
      <c r="AG27" s="651"/>
      <c r="AH27" s="651"/>
      <c r="AI27" s="651"/>
      <c r="AJ27" s="651"/>
      <c r="AK27" s="651"/>
      <c r="AL27" s="652">
        <v>0</v>
      </c>
      <c r="AM27" s="653"/>
      <c r="AN27" s="653"/>
      <c r="AO27" s="654"/>
      <c r="AP27" s="644" t="s">
        <v>305</v>
      </c>
      <c r="AQ27" s="645"/>
      <c r="AR27" s="645"/>
      <c r="AS27" s="645"/>
      <c r="AT27" s="645"/>
      <c r="AU27" s="645"/>
      <c r="AV27" s="645"/>
      <c r="AW27" s="645"/>
      <c r="AX27" s="645"/>
      <c r="AY27" s="645"/>
      <c r="AZ27" s="645"/>
      <c r="BA27" s="645"/>
      <c r="BB27" s="645"/>
      <c r="BC27" s="645"/>
      <c r="BD27" s="645"/>
      <c r="BE27" s="645"/>
      <c r="BF27" s="646"/>
      <c r="BG27" s="647">
        <v>1285875</v>
      </c>
      <c r="BH27" s="648"/>
      <c r="BI27" s="648"/>
      <c r="BJ27" s="648"/>
      <c r="BK27" s="648"/>
      <c r="BL27" s="648"/>
      <c r="BM27" s="648"/>
      <c r="BN27" s="649"/>
      <c r="BO27" s="650">
        <v>100</v>
      </c>
      <c r="BP27" s="650"/>
      <c r="BQ27" s="650"/>
      <c r="BR27" s="650"/>
      <c r="BS27" s="656" t="s">
        <v>178</v>
      </c>
      <c r="BT27" s="648"/>
      <c r="BU27" s="648"/>
      <c r="BV27" s="648"/>
      <c r="BW27" s="648"/>
      <c r="BX27" s="648"/>
      <c r="BY27" s="648"/>
      <c r="BZ27" s="648"/>
      <c r="CA27" s="648"/>
      <c r="CB27" s="657"/>
      <c r="CD27" s="662" t="s">
        <v>306</v>
      </c>
      <c r="CE27" s="663"/>
      <c r="CF27" s="663"/>
      <c r="CG27" s="663"/>
      <c r="CH27" s="663"/>
      <c r="CI27" s="663"/>
      <c r="CJ27" s="663"/>
      <c r="CK27" s="663"/>
      <c r="CL27" s="663"/>
      <c r="CM27" s="663"/>
      <c r="CN27" s="663"/>
      <c r="CO27" s="663"/>
      <c r="CP27" s="663"/>
      <c r="CQ27" s="664"/>
      <c r="CR27" s="647">
        <v>1597413</v>
      </c>
      <c r="CS27" s="684"/>
      <c r="CT27" s="684"/>
      <c r="CU27" s="684"/>
      <c r="CV27" s="684"/>
      <c r="CW27" s="684"/>
      <c r="CX27" s="684"/>
      <c r="CY27" s="685"/>
      <c r="CZ27" s="652">
        <v>14.7</v>
      </c>
      <c r="DA27" s="682"/>
      <c r="DB27" s="682"/>
      <c r="DC27" s="686"/>
      <c r="DD27" s="656">
        <v>445988</v>
      </c>
      <c r="DE27" s="684"/>
      <c r="DF27" s="684"/>
      <c r="DG27" s="684"/>
      <c r="DH27" s="684"/>
      <c r="DI27" s="684"/>
      <c r="DJ27" s="684"/>
      <c r="DK27" s="685"/>
      <c r="DL27" s="656">
        <v>444208</v>
      </c>
      <c r="DM27" s="684"/>
      <c r="DN27" s="684"/>
      <c r="DO27" s="684"/>
      <c r="DP27" s="684"/>
      <c r="DQ27" s="684"/>
      <c r="DR27" s="684"/>
      <c r="DS27" s="684"/>
      <c r="DT27" s="684"/>
      <c r="DU27" s="684"/>
      <c r="DV27" s="685"/>
      <c r="DW27" s="652">
        <v>11.9</v>
      </c>
      <c r="DX27" s="682"/>
      <c r="DY27" s="682"/>
      <c r="DZ27" s="682"/>
      <c r="EA27" s="682"/>
      <c r="EB27" s="682"/>
      <c r="EC27" s="683"/>
    </row>
    <row r="28" spans="2:133" ht="11.25" customHeight="1" x14ac:dyDescent="0.15">
      <c r="B28" s="644" t="s">
        <v>307</v>
      </c>
      <c r="C28" s="645"/>
      <c r="D28" s="645"/>
      <c r="E28" s="645"/>
      <c r="F28" s="645"/>
      <c r="G28" s="645"/>
      <c r="H28" s="645"/>
      <c r="I28" s="645"/>
      <c r="J28" s="645"/>
      <c r="K28" s="645"/>
      <c r="L28" s="645"/>
      <c r="M28" s="645"/>
      <c r="N28" s="645"/>
      <c r="O28" s="645"/>
      <c r="P28" s="645"/>
      <c r="Q28" s="646"/>
      <c r="R28" s="647">
        <v>40662</v>
      </c>
      <c r="S28" s="648"/>
      <c r="T28" s="648"/>
      <c r="U28" s="648"/>
      <c r="V28" s="648"/>
      <c r="W28" s="648"/>
      <c r="X28" s="648"/>
      <c r="Y28" s="649"/>
      <c r="Z28" s="650">
        <v>0.4</v>
      </c>
      <c r="AA28" s="650"/>
      <c r="AB28" s="650"/>
      <c r="AC28" s="650"/>
      <c r="AD28" s="651" t="s">
        <v>178</v>
      </c>
      <c r="AE28" s="651"/>
      <c r="AF28" s="651"/>
      <c r="AG28" s="651"/>
      <c r="AH28" s="651"/>
      <c r="AI28" s="651"/>
      <c r="AJ28" s="651"/>
      <c r="AK28" s="651"/>
      <c r="AL28" s="652" t="s">
        <v>178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308</v>
      </c>
      <c r="CE28" s="663"/>
      <c r="CF28" s="663"/>
      <c r="CG28" s="663"/>
      <c r="CH28" s="663"/>
      <c r="CI28" s="663"/>
      <c r="CJ28" s="663"/>
      <c r="CK28" s="663"/>
      <c r="CL28" s="663"/>
      <c r="CM28" s="663"/>
      <c r="CN28" s="663"/>
      <c r="CO28" s="663"/>
      <c r="CP28" s="663"/>
      <c r="CQ28" s="664"/>
      <c r="CR28" s="647">
        <v>556000</v>
      </c>
      <c r="CS28" s="648"/>
      <c r="CT28" s="648"/>
      <c r="CU28" s="648"/>
      <c r="CV28" s="648"/>
      <c r="CW28" s="648"/>
      <c r="CX28" s="648"/>
      <c r="CY28" s="649"/>
      <c r="CZ28" s="652">
        <v>5.0999999999999996</v>
      </c>
      <c r="DA28" s="682"/>
      <c r="DB28" s="682"/>
      <c r="DC28" s="686"/>
      <c r="DD28" s="656">
        <v>477993</v>
      </c>
      <c r="DE28" s="648"/>
      <c r="DF28" s="648"/>
      <c r="DG28" s="648"/>
      <c r="DH28" s="648"/>
      <c r="DI28" s="648"/>
      <c r="DJ28" s="648"/>
      <c r="DK28" s="649"/>
      <c r="DL28" s="656">
        <v>477993</v>
      </c>
      <c r="DM28" s="648"/>
      <c r="DN28" s="648"/>
      <c r="DO28" s="648"/>
      <c r="DP28" s="648"/>
      <c r="DQ28" s="648"/>
      <c r="DR28" s="648"/>
      <c r="DS28" s="648"/>
      <c r="DT28" s="648"/>
      <c r="DU28" s="648"/>
      <c r="DV28" s="649"/>
      <c r="DW28" s="652">
        <v>12.8</v>
      </c>
      <c r="DX28" s="682"/>
      <c r="DY28" s="682"/>
      <c r="DZ28" s="682"/>
      <c r="EA28" s="682"/>
      <c r="EB28" s="682"/>
      <c r="EC28" s="683"/>
    </row>
    <row r="29" spans="2:133" ht="11.25" customHeight="1" x14ac:dyDescent="0.15">
      <c r="B29" s="644" t="s">
        <v>309</v>
      </c>
      <c r="C29" s="645"/>
      <c r="D29" s="645"/>
      <c r="E29" s="645"/>
      <c r="F29" s="645"/>
      <c r="G29" s="645"/>
      <c r="H29" s="645"/>
      <c r="I29" s="645"/>
      <c r="J29" s="645"/>
      <c r="K29" s="645"/>
      <c r="L29" s="645"/>
      <c r="M29" s="645"/>
      <c r="N29" s="645"/>
      <c r="O29" s="645"/>
      <c r="P29" s="645"/>
      <c r="Q29" s="646"/>
      <c r="R29" s="647">
        <v>88276</v>
      </c>
      <c r="S29" s="648"/>
      <c r="T29" s="648"/>
      <c r="U29" s="648"/>
      <c r="V29" s="648"/>
      <c r="W29" s="648"/>
      <c r="X29" s="648"/>
      <c r="Y29" s="649"/>
      <c r="Z29" s="650">
        <v>0.8</v>
      </c>
      <c r="AA29" s="650"/>
      <c r="AB29" s="650"/>
      <c r="AC29" s="650"/>
      <c r="AD29" s="651">
        <v>1455</v>
      </c>
      <c r="AE29" s="651"/>
      <c r="AF29" s="651"/>
      <c r="AG29" s="651"/>
      <c r="AH29" s="651"/>
      <c r="AI29" s="651"/>
      <c r="AJ29" s="651"/>
      <c r="AK29" s="651"/>
      <c r="AL29" s="652">
        <v>0</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310</v>
      </c>
      <c r="CE29" s="688"/>
      <c r="CF29" s="662" t="s">
        <v>311</v>
      </c>
      <c r="CG29" s="663"/>
      <c r="CH29" s="663"/>
      <c r="CI29" s="663"/>
      <c r="CJ29" s="663"/>
      <c r="CK29" s="663"/>
      <c r="CL29" s="663"/>
      <c r="CM29" s="663"/>
      <c r="CN29" s="663"/>
      <c r="CO29" s="663"/>
      <c r="CP29" s="663"/>
      <c r="CQ29" s="664"/>
      <c r="CR29" s="647">
        <v>556000</v>
      </c>
      <c r="CS29" s="684"/>
      <c r="CT29" s="684"/>
      <c r="CU29" s="684"/>
      <c r="CV29" s="684"/>
      <c r="CW29" s="684"/>
      <c r="CX29" s="684"/>
      <c r="CY29" s="685"/>
      <c r="CZ29" s="652">
        <v>5.0999999999999996</v>
      </c>
      <c r="DA29" s="682"/>
      <c r="DB29" s="682"/>
      <c r="DC29" s="686"/>
      <c r="DD29" s="656">
        <v>477993</v>
      </c>
      <c r="DE29" s="684"/>
      <c r="DF29" s="684"/>
      <c r="DG29" s="684"/>
      <c r="DH29" s="684"/>
      <c r="DI29" s="684"/>
      <c r="DJ29" s="684"/>
      <c r="DK29" s="685"/>
      <c r="DL29" s="656">
        <v>477993</v>
      </c>
      <c r="DM29" s="684"/>
      <c r="DN29" s="684"/>
      <c r="DO29" s="684"/>
      <c r="DP29" s="684"/>
      <c r="DQ29" s="684"/>
      <c r="DR29" s="684"/>
      <c r="DS29" s="684"/>
      <c r="DT29" s="684"/>
      <c r="DU29" s="684"/>
      <c r="DV29" s="685"/>
      <c r="DW29" s="652">
        <v>12.8</v>
      </c>
      <c r="DX29" s="682"/>
      <c r="DY29" s="682"/>
      <c r="DZ29" s="682"/>
      <c r="EA29" s="682"/>
      <c r="EB29" s="682"/>
      <c r="EC29" s="683"/>
    </row>
    <row r="30" spans="2:133" ht="11.25" customHeight="1" x14ac:dyDescent="0.15">
      <c r="B30" s="644" t="s">
        <v>312</v>
      </c>
      <c r="C30" s="645"/>
      <c r="D30" s="645"/>
      <c r="E30" s="645"/>
      <c r="F30" s="645"/>
      <c r="G30" s="645"/>
      <c r="H30" s="645"/>
      <c r="I30" s="645"/>
      <c r="J30" s="645"/>
      <c r="K30" s="645"/>
      <c r="L30" s="645"/>
      <c r="M30" s="645"/>
      <c r="N30" s="645"/>
      <c r="O30" s="645"/>
      <c r="P30" s="645"/>
      <c r="Q30" s="646"/>
      <c r="R30" s="647">
        <v>7710</v>
      </c>
      <c r="S30" s="648"/>
      <c r="T30" s="648"/>
      <c r="U30" s="648"/>
      <c r="V30" s="648"/>
      <c r="W30" s="648"/>
      <c r="X30" s="648"/>
      <c r="Y30" s="649"/>
      <c r="Z30" s="650">
        <v>0.1</v>
      </c>
      <c r="AA30" s="650"/>
      <c r="AB30" s="650"/>
      <c r="AC30" s="650"/>
      <c r="AD30" s="651" t="s">
        <v>178</v>
      </c>
      <c r="AE30" s="651"/>
      <c r="AF30" s="651"/>
      <c r="AG30" s="651"/>
      <c r="AH30" s="651"/>
      <c r="AI30" s="651"/>
      <c r="AJ30" s="651"/>
      <c r="AK30" s="651"/>
      <c r="AL30" s="652" t="s">
        <v>178</v>
      </c>
      <c r="AM30" s="653"/>
      <c r="AN30" s="653"/>
      <c r="AO30" s="654"/>
      <c r="AP30" s="626" t="s">
        <v>227</v>
      </c>
      <c r="AQ30" s="627"/>
      <c r="AR30" s="627"/>
      <c r="AS30" s="627"/>
      <c r="AT30" s="627"/>
      <c r="AU30" s="627"/>
      <c r="AV30" s="627"/>
      <c r="AW30" s="627"/>
      <c r="AX30" s="627"/>
      <c r="AY30" s="627"/>
      <c r="AZ30" s="627"/>
      <c r="BA30" s="627"/>
      <c r="BB30" s="627"/>
      <c r="BC30" s="627"/>
      <c r="BD30" s="627"/>
      <c r="BE30" s="627"/>
      <c r="BF30" s="628"/>
      <c r="BG30" s="626" t="s">
        <v>313</v>
      </c>
      <c r="BH30" s="694"/>
      <c r="BI30" s="694"/>
      <c r="BJ30" s="694"/>
      <c r="BK30" s="694"/>
      <c r="BL30" s="694"/>
      <c r="BM30" s="694"/>
      <c r="BN30" s="694"/>
      <c r="BO30" s="694"/>
      <c r="BP30" s="694"/>
      <c r="BQ30" s="695"/>
      <c r="BR30" s="626" t="s">
        <v>314</v>
      </c>
      <c r="BS30" s="694"/>
      <c r="BT30" s="694"/>
      <c r="BU30" s="694"/>
      <c r="BV30" s="694"/>
      <c r="BW30" s="694"/>
      <c r="BX30" s="694"/>
      <c r="BY30" s="694"/>
      <c r="BZ30" s="694"/>
      <c r="CA30" s="694"/>
      <c r="CB30" s="695"/>
      <c r="CD30" s="689"/>
      <c r="CE30" s="690"/>
      <c r="CF30" s="662" t="s">
        <v>315</v>
      </c>
      <c r="CG30" s="663"/>
      <c r="CH30" s="663"/>
      <c r="CI30" s="663"/>
      <c r="CJ30" s="663"/>
      <c r="CK30" s="663"/>
      <c r="CL30" s="663"/>
      <c r="CM30" s="663"/>
      <c r="CN30" s="663"/>
      <c r="CO30" s="663"/>
      <c r="CP30" s="663"/>
      <c r="CQ30" s="664"/>
      <c r="CR30" s="647">
        <v>519441</v>
      </c>
      <c r="CS30" s="648"/>
      <c r="CT30" s="648"/>
      <c r="CU30" s="648"/>
      <c r="CV30" s="648"/>
      <c r="CW30" s="648"/>
      <c r="CX30" s="648"/>
      <c r="CY30" s="649"/>
      <c r="CZ30" s="652">
        <v>4.8</v>
      </c>
      <c r="DA30" s="682"/>
      <c r="DB30" s="682"/>
      <c r="DC30" s="686"/>
      <c r="DD30" s="656">
        <v>454187</v>
      </c>
      <c r="DE30" s="648"/>
      <c r="DF30" s="648"/>
      <c r="DG30" s="648"/>
      <c r="DH30" s="648"/>
      <c r="DI30" s="648"/>
      <c r="DJ30" s="648"/>
      <c r="DK30" s="649"/>
      <c r="DL30" s="656">
        <v>454187</v>
      </c>
      <c r="DM30" s="648"/>
      <c r="DN30" s="648"/>
      <c r="DO30" s="648"/>
      <c r="DP30" s="648"/>
      <c r="DQ30" s="648"/>
      <c r="DR30" s="648"/>
      <c r="DS30" s="648"/>
      <c r="DT30" s="648"/>
      <c r="DU30" s="648"/>
      <c r="DV30" s="649"/>
      <c r="DW30" s="652">
        <v>12.1</v>
      </c>
      <c r="DX30" s="682"/>
      <c r="DY30" s="682"/>
      <c r="DZ30" s="682"/>
      <c r="EA30" s="682"/>
      <c r="EB30" s="682"/>
      <c r="EC30" s="683"/>
    </row>
    <row r="31" spans="2:133" ht="11.25" customHeight="1" x14ac:dyDescent="0.15">
      <c r="B31" s="644" t="s">
        <v>316</v>
      </c>
      <c r="C31" s="645"/>
      <c r="D31" s="645"/>
      <c r="E31" s="645"/>
      <c r="F31" s="645"/>
      <c r="G31" s="645"/>
      <c r="H31" s="645"/>
      <c r="I31" s="645"/>
      <c r="J31" s="645"/>
      <c r="K31" s="645"/>
      <c r="L31" s="645"/>
      <c r="M31" s="645"/>
      <c r="N31" s="645"/>
      <c r="O31" s="645"/>
      <c r="P31" s="645"/>
      <c r="Q31" s="646"/>
      <c r="R31" s="647">
        <v>2899509</v>
      </c>
      <c r="S31" s="648"/>
      <c r="T31" s="648"/>
      <c r="U31" s="648"/>
      <c r="V31" s="648"/>
      <c r="W31" s="648"/>
      <c r="X31" s="648"/>
      <c r="Y31" s="649"/>
      <c r="Z31" s="650">
        <v>26.3</v>
      </c>
      <c r="AA31" s="650"/>
      <c r="AB31" s="650"/>
      <c r="AC31" s="650"/>
      <c r="AD31" s="651" t="s">
        <v>239</v>
      </c>
      <c r="AE31" s="651"/>
      <c r="AF31" s="651"/>
      <c r="AG31" s="651"/>
      <c r="AH31" s="651"/>
      <c r="AI31" s="651"/>
      <c r="AJ31" s="651"/>
      <c r="AK31" s="651"/>
      <c r="AL31" s="652" t="s">
        <v>178</v>
      </c>
      <c r="AM31" s="653"/>
      <c r="AN31" s="653"/>
      <c r="AO31" s="654"/>
      <c r="AP31" s="701" t="s">
        <v>317</v>
      </c>
      <c r="AQ31" s="702"/>
      <c r="AR31" s="702"/>
      <c r="AS31" s="702"/>
      <c r="AT31" s="707" t="s">
        <v>318</v>
      </c>
      <c r="AU31" s="231"/>
      <c r="AV31" s="231"/>
      <c r="AW31" s="231"/>
      <c r="AX31" s="633" t="s">
        <v>191</v>
      </c>
      <c r="AY31" s="634"/>
      <c r="AZ31" s="634"/>
      <c r="BA31" s="634"/>
      <c r="BB31" s="634"/>
      <c r="BC31" s="634"/>
      <c r="BD31" s="634"/>
      <c r="BE31" s="634"/>
      <c r="BF31" s="635"/>
      <c r="BG31" s="715">
        <v>99.3</v>
      </c>
      <c r="BH31" s="699"/>
      <c r="BI31" s="699"/>
      <c r="BJ31" s="699"/>
      <c r="BK31" s="699"/>
      <c r="BL31" s="699"/>
      <c r="BM31" s="642">
        <v>98.2</v>
      </c>
      <c r="BN31" s="699"/>
      <c r="BO31" s="699"/>
      <c r="BP31" s="699"/>
      <c r="BQ31" s="700"/>
      <c r="BR31" s="715">
        <v>99.3</v>
      </c>
      <c r="BS31" s="699"/>
      <c r="BT31" s="699"/>
      <c r="BU31" s="699"/>
      <c r="BV31" s="699"/>
      <c r="BW31" s="699"/>
      <c r="BX31" s="642">
        <v>98.1</v>
      </c>
      <c r="BY31" s="699"/>
      <c r="BZ31" s="699"/>
      <c r="CA31" s="699"/>
      <c r="CB31" s="700"/>
      <c r="CD31" s="689"/>
      <c r="CE31" s="690"/>
      <c r="CF31" s="662" t="s">
        <v>319</v>
      </c>
      <c r="CG31" s="663"/>
      <c r="CH31" s="663"/>
      <c r="CI31" s="663"/>
      <c r="CJ31" s="663"/>
      <c r="CK31" s="663"/>
      <c r="CL31" s="663"/>
      <c r="CM31" s="663"/>
      <c r="CN31" s="663"/>
      <c r="CO31" s="663"/>
      <c r="CP31" s="663"/>
      <c r="CQ31" s="664"/>
      <c r="CR31" s="647">
        <v>36559</v>
      </c>
      <c r="CS31" s="684"/>
      <c r="CT31" s="684"/>
      <c r="CU31" s="684"/>
      <c r="CV31" s="684"/>
      <c r="CW31" s="684"/>
      <c r="CX31" s="684"/>
      <c r="CY31" s="685"/>
      <c r="CZ31" s="652">
        <v>0.3</v>
      </c>
      <c r="DA31" s="682"/>
      <c r="DB31" s="682"/>
      <c r="DC31" s="686"/>
      <c r="DD31" s="656">
        <v>23806</v>
      </c>
      <c r="DE31" s="684"/>
      <c r="DF31" s="684"/>
      <c r="DG31" s="684"/>
      <c r="DH31" s="684"/>
      <c r="DI31" s="684"/>
      <c r="DJ31" s="684"/>
      <c r="DK31" s="685"/>
      <c r="DL31" s="656">
        <v>23806</v>
      </c>
      <c r="DM31" s="684"/>
      <c r="DN31" s="684"/>
      <c r="DO31" s="684"/>
      <c r="DP31" s="684"/>
      <c r="DQ31" s="684"/>
      <c r="DR31" s="684"/>
      <c r="DS31" s="684"/>
      <c r="DT31" s="684"/>
      <c r="DU31" s="684"/>
      <c r="DV31" s="685"/>
      <c r="DW31" s="652">
        <v>0.6</v>
      </c>
      <c r="DX31" s="682"/>
      <c r="DY31" s="682"/>
      <c r="DZ31" s="682"/>
      <c r="EA31" s="682"/>
      <c r="EB31" s="682"/>
      <c r="EC31" s="683"/>
    </row>
    <row r="32" spans="2:133" ht="11.25" customHeight="1" x14ac:dyDescent="0.15">
      <c r="B32" s="710" t="s">
        <v>320</v>
      </c>
      <c r="C32" s="711"/>
      <c r="D32" s="711"/>
      <c r="E32" s="711"/>
      <c r="F32" s="711"/>
      <c r="G32" s="711"/>
      <c r="H32" s="711"/>
      <c r="I32" s="711"/>
      <c r="J32" s="711"/>
      <c r="K32" s="711"/>
      <c r="L32" s="711"/>
      <c r="M32" s="711"/>
      <c r="N32" s="711"/>
      <c r="O32" s="711"/>
      <c r="P32" s="711"/>
      <c r="Q32" s="712"/>
      <c r="R32" s="647" t="s">
        <v>178</v>
      </c>
      <c r="S32" s="648"/>
      <c r="T32" s="648"/>
      <c r="U32" s="648"/>
      <c r="V32" s="648"/>
      <c r="W32" s="648"/>
      <c r="X32" s="648"/>
      <c r="Y32" s="649"/>
      <c r="Z32" s="650" t="s">
        <v>239</v>
      </c>
      <c r="AA32" s="650"/>
      <c r="AB32" s="650"/>
      <c r="AC32" s="650"/>
      <c r="AD32" s="651" t="s">
        <v>239</v>
      </c>
      <c r="AE32" s="651"/>
      <c r="AF32" s="651"/>
      <c r="AG32" s="651"/>
      <c r="AH32" s="651"/>
      <c r="AI32" s="651"/>
      <c r="AJ32" s="651"/>
      <c r="AK32" s="651"/>
      <c r="AL32" s="652" t="s">
        <v>178</v>
      </c>
      <c r="AM32" s="653"/>
      <c r="AN32" s="653"/>
      <c r="AO32" s="654"/>
      <c r="AP32" s="703"/>
      <c r="AQ32" s="704"/>
      <c r="AR32" s="704"/>
      <c r="AS32" s="704"/>
      <c r="AT32" s="708"/>
      <c r="AU32" s="230" t="s">
        <v>321</v>
      </c>
      <c r="AV32" s="230"/>
      <c r="AW32" s="230"/>
      <c r="AX32" s="644" t="s">
        <v>322</v>
      </c>
      <c r="AY32" s="645"/>
      <c r="AZ32" s="645"/>
      <c r="BA32" s="645"/>
      <c r="BB32" s="645"/>
      <c r="BC32" s="645"/>
      <c r="BD32" s="645"/>
      <c r="BE32" s="645"/>
      <c r="BF32" s="646"/>
      <c r="BG32" s="716">
        <v>99.3</v>
      </c>
      <c r="BH32" s="684"/>
      <c r="BI32" s="684"/>
      <c r="BJ32" s="684"/>
      <c r="BK32" s="684"/>
      <c r="BL32" s="684"/>
      <c r="BM32" s="653">
        <v>97.9</v>
      </c>
      <c r="BN32" s="713"/>
      <c r="BO32" s="713"/>
      <c r="BP32" s="713"/>
      <c r="BQ32" s="714"/>
      <c r="BR32" s="716">
        <v>99.3</v>
      </c>
      <c r="BS32" s="684"/>
      <c r="BT32" s="684"/>
      <c r="BU32" s="684"/>
      <c r="BV32" s="684"/>
      <c r="BW32" s="684"/>
      <c r="BX32" s="653">
        <v>98</v>
      </c>
      <c r="BY32" s="713"/>
      <c r="BZ32" s="713"/>
      <c r="CA32" s="713"/>
      <c r="CB32" s="714"/>
      <c r="CD32" s="691"/>
      <c r="CE32" s="692"/>
      <c r="CF32" s="662" t="s">
        <v>323</v>
      </c>
      <c r="CG32" s="663"/>
      <c r="CH32" s="663"/>
      <c r="CI32" s="663"/>
      <c r="CJ32" s="663"/>
      <c r="CK32" s="663"/>
      <c r="CL32" s="663"/>
      <c r="CM32" s="663"/>
      <c r="CN32" s="663"/>
      <c r="CO32" s="663"/>
      <c r="CP32" s="663"/>
      <c r="CQ32" s="664"/>
      <c r="CR32" s="647" t="s">
        <v>178</v>
      </c>
      <c r="CS32" s="648"/>
      <c r="CT32" s="648"/>
      <c r="CU32" s="648"/>
      <c r="CV32" s="648"/>
      <c r="CW32" s="648"/>
      <c r="CX32" s="648"/>
      <c r="CY32" s="649"/>
      <c r="CZ32" s="652" t="s">
        <v>178</v>
      </c>
      <c r="DA32" s="682"/>
      <c r="DB32" s="682"/>
      <c r="DC32" s="686"/>
      <c r="DD32" s="656" t="s">
        <v>239</v>
      </c>
      <c r="DE32" s="648"/>
      <c r="DF32" s="648"/>
      <c r="DG32" s="648"/>
      <c r="DH32" s="648"/>
      <c r="DI32" s="648"/>
      <c r="DJ32" s="648"/>
      <c r="DK32" s="649"/>
      <c r="DL32" s="656" t="s">
        <v>239</v>
      </c>
      <c r="DM32" s="648"/>
      <c r="DN32" s="648"/>
      <c r="DO32" s="648"/>
      <c r="DP32" s="648"/>
      <c r="DQ32" s="648"/>
      <c r="DR32" s="648"/>
      <c r="DS32" s="648"/>
      <c r="DT32" s="648"/>
      <c r="DU32" s="648"/>
      <c r="DV32" s="649"/>
      <c r="DW32" s="652" t="s">
        <v>239</v>
      </c>
      <c r="DX32" s="682"/>
      <c r="DY32" s="682"/>
      <c r="DZ32" s="682"/>
      <c r="EA32" s="682"/>
      <c r="EB32" s="682"/>
      <c r="EC32" s="683"/>
    </row>
    <row r="33" spans="2:133" ht="11.25" customHeight="1" x14ac:dyDescent="0.15">
      <c r="B33" s="644" t="s">
        <v>324</v>
      </c>
      <c r="C33" s="645"/>
      <c r="D33" s="645"/>
      <c r="E33" s="645"/>
      <c r="F33" s="645"/>
      <c r="G33" s="645"/>
      <c r="H33" s="645"/>
      <c r="I33" s="645"/>
      <c r="J33" s="645"/>
      <c r="K33" s="645"/>
      <c r="L33" s="645"/>
      <c r="M33" s="645"/>
      <c r="N33" s="645"/>
      <c r="O33" s="645"/>
      <c r="P33" s="645"/>
      <c r="Q33" s="646"/>
      <c r="R33" s="647">
        <v>716024</v>
      </c>
      <c r="S33" s="648"/>
      <c r="T33" s="648"/>
      <c r="U33" s="648"/>
      <c r="V33" s="648"/>
      <c r="W33" s="648"/>
      <c r="X33" s="648"/>
      <c r="Y33" s="649"/>
      <c r="Z33" s="650">
        <v>6.5</v>
      </c>
      <c r="AA33" s="650"/>
      <c r="AB33" s="650"/>
      <c r="AC33" s="650"/>
      <c r="AD33" s="651" t="s">
        <v>239</v>
      </c>
      <c r="AE33" s="651"/>
      <c r="AF33" s="651"/>
      <c r="AG33" s="651"/>
      <c r="AH33" s="651"/>
      <c r="AI33" s="651"/>
      <c r="AJ33" s="651"/>
      <c r="AK33" s="651"/>
      <c r="AL33" s="652" t="s">
        <v>178</v>
      </c>
      <c r="AM33" s="653"/>
      <c r="AN33" s="653"/>
      <c r="AO33" s="654"/>
      <c r="AP33" s="705"/>
      <c r="AQ33" s="706"/>
      <c r="AR33" s="706"/>
      <c r="AS33" s="706"/>
      <c r="AT33" s="709"/>
      <c r="AU33" s="232"/>
      <c r="AV33" s="232"/>
      <c r="AW33" s="232"/>
      <c r="AX33" s="696" t="s">
        <v>325</v>
      </c>
      <c r="AY33" s="697"/>
      <c r="AZ33" s="697"/>
      <c r="BA33" s="697"/>
      <c r="BB33" s="697"/>
      <c r="BC33" s="697"/>
      <c r="BD33" s="697"/>
      <c r="BE33" s="697"/>
      <c r="BF33" s="698"/>
      <c r="BG33" s="717">
        <v>99.3</v>
      </c>
      <c r="BH33" s="718"/>
      <c r="BI33" s="718"/>
      <c r="BJ33" s="718"/>
      <c r="BK33" s="718"/>
      <c r="BL33" s="718"/>
      <c r="BM33" s="719">
        <v>98.2</v>
      </c>
      <c r="BN33" s="718"/>
      <c r="BO33" s="718"/>
      <c r="BP33" s="718"/>
      <c r="BQ33" s="720"/>
      <c r="BR33" s="717">
        <v>99.3</v>
      </c>
      <c r="BS33" s="718"/>
      <c r="BT33" s="718"/>
      <c r="BU33" s="718"/>
      <c r="BV33" s="718"/>
      <c r="BW33" s="718"/>
      <c r="BX33" s="719">
        <v>98</v>
      </c>
      <c r="BY33" s="718"/>
      <c r="BZ33" s="718"/>
      <c r="CA33" s="718"/>
      <c r="CB33" s="720"/>
      <c r="CD33" s="662" t="s">
        <v>326</v>
      </c>
      <c r="CE33" s="663"/>
      <c r="CF33" s="663"/>
      <c r="CG33" s="663"/>
      <c r="CH33" s="663"/>
      <c r="CI33" s="663"/>
      <c r="CJ33" s="663"/>
      <c r="CK33" s="663"/>
      <c r="CL33" s="663"/>
      <c r="CM33" s="663"/>
      <c r="CN33" s="663"/>
      <c r="CO33" s="663"/>
      <c r="CP33" s="663"/>
      <c r="CQ33" s="664"/>
      <c r="CR33" s="647">
        <v>6291104</v>
      </c>
      <c r="CS33" s="684"/>
      <c r="CT33" s="684"/>
      <c r="CU33" s="684"/>
      <c r="CV33" s="684"/>
      <c r="CW33" s="684"/>
      <c r="CX33" s="684"/>
      <c r="CY33" s="685"/>
      <c r="CZ33" s="652">
        <v>58</v>
      </c>
      <c r="DA33" s="682"/>
      <c r="DB33" s="682"/>
      <c r="DC33" s="686"/>
      <c r="DD33" s="656">
        <v>2036177</v>
      </c>
      <c r="DE33" s="684"/>
      <c r="DF33" s="684"/>
      <c r="DG33" s="684"/>
      <c r="DH33" s="684"/>
      <c r="DI33" s="684"/>
      <c r="DJ33" s="684"/>
      <c r="DK33" s="685"/>
      <c r="DL33" s="656">
        <v>1421071</v>
      </c>
      <c r="DM33" s="684"/>
      <c r="DN33" s="684"/>
      <c r="DO33" s="684"/>
      <c r="DP33" s="684"/>
      <c r="DQ33" s="684"/>
      <c r="DR33" s="684"/>
      <c r="DS33" s="684"/>
      <c r="DT33" s="684"/>
      <c r="DU33" s="684"/>
      <c r="DV33" s="685"/>
      <c r="DW33" s="652">
        <v>37.9</v>
      </c>
      <c r="DX33" s="682"/>
      <c r="DY33" s="682"/>
      <c r="DZ33" s="682"/>
      <c r="EA33" s="682"/>
      <c r="EB33" s="682"/>
      <c r="EC33" s="683"/>
    </row>
    <row r="34" spans="2:133" ht="11.25" customHeight="1" x14ac:dyDescent="0.15">
      <c r="B34" s="644" t="s">
        <v>327</v>
      </c>
      <c r="C34" s="645"/>
      <c r="D34" s="645"/>
      <c r="E34" s="645"/>
      <c r="F34" s="645"/>
      <c r="G34" s="645"/>
      <c r="H34" s="645"/>
      <c r="I34" s="645"/>
      <c r="J34" s="645"/>
      <c r="K34" s="645"/>
      <c r="L34" s="645"/>
      <c r="M34" s="645"/>
      <c r="N34" s="645"/>
      <c r="O34" s="645"/>
      <c r="P34" s="645"/>
      <c r="Q34" s="646"/>
      <c r="R34" s="647">
        <v>7885</v>
      </c>
      <c r="S34" s="648"/>
      <c r="T34" s="648"/>
      <c r="U34" s="648"/>
      <c r="V34" s="648"/>
      <c r="W34" s="648"/>
      <c r="X34" s="648"/>
      <c r="Y34" s="649"/>
      <c r="Z34" s="650">
        <v>0.1</v>
      </c>
      <c r="AA34" s="650"/>
      <c r="AB34" s="650"/>
      <c r="AC34" s="650"/>
      <c r="AD34" s="651">
        <v>2490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328</v>
      </c>
      <c r="CE34" s="663"/>
      <c r="CF34" s="663"/>
      <c r="CG34" s="663"/>
      <c r="CH34" s="663"/>
      <c r="CI34" s="663"/>
      <c r="CJ34" s="663"/>
      <c r="CK34" s="663"/>
      <c r="CL34" s="663"/>
      <c r="CM34" s="663"/>
      <c r="CN34" s="663"/>
      <c r="CO34" s="663"/>
      <c r="CP34" s="663"/>
      <c r="CQ34" s="664"/>
      <c r="CR34" s="647">
        <v>1071973</v>
      </c>
      <c r="CS34" s="648"/>
      <c r="CT34" s="648"/>
      <c r="CU34" s="648"/>
      <c r="CV34" s="648"/>
      <c r="CW34" s="648"/>
      <c r="CX34" s="648"/>
      <c r="CY34" s="649"/>
      <c r="CZ34" s="652">
        <v>9.9</v>
      </c>
      <c r="DA34" s="682"/>
      <c r="DB34" s="682"/>
      <c r="DC34" s="686"/>
      <c r="DD34" s="656">
        <v>465855</v>
      </c>
      <c r="DE34" s="648"/>
      <c r="DF34" s="648"/>
      <c r="DG34" s="648"/>
      <c r="DH34" s="648"/>
      <c r="DI34" s="648"/>
      <c r="DJ34" s="648"/>
      <c r="DK34" s="649"/>
      <c r="DL34" s="656">
        <v>308190</v>
      </c>
      <c r="DM34" s="648"/>
      <c r="DN34" s="648"/>
      <c r="DO34" s="648"/>
      <c r="DP34" s="648"/>
      <c r="DQ34" s="648"/>
      <c r="DR34" s="648"/>
      <c r="DS34" s="648"/>
      <c r="DT34" s="648"/>
      <c r="DU34" s="648"/>
      <c r="DV34" s="649"/>
      <c r="DW34" s="652">
        <v>8.1999999999999993</v>
      </c>
      <c r="DX34" s="682"/>
      <c r="DY34" s="682"/>
      <c r="DZ34" s="682"/>
      <c r="EA34" s="682"/>
      <c r="EB34" s="682"/>
      <c r="EC34" s="683"/>
    </row>
    <row r="35" spans="2:133" ht="11.25" customHeight="1" x14ac:dyDescent="0.15">
      <c r="B35" s="644" t="s">
        <v>329</v>
      </c>
      <c r="C35" s="645"/>
      <c r="D35" s="645"/>
      <c r="E35" s="645"/>
      <c r="F35" s="645"/>
      <c r="G35" s="645"/>
      <c r="H35" s="645"/>
      <c r="I35" s="645"/>
      <c r="J35" s="645"/>
      <c r="K35" s="645"/>
      <c r="L35" s="645"/>
      <c r="M35" s="645"/>
      <c r="N35" s="645"/>
      <c r="O35" s="645"/>
      <c r="P35" s="645"/>
      <c r="Q35" s="646"/>
      <c r="R35" s="647">
        <v>1786106</v>
      </c>
      <c r="S35" s="648"/>
      <c r="T35" s="648"/>
      <c r="U35" s="648"/>
      <c r="V35" s="648"/>
      <c r="W35" s="648"/>
      <c r="X35" s="648"/>
      <c r="Y35" s="649"/>
      <c r="Z35" s="650">
        <v>16.2</v>
      </c>
      <c r="AA35" s="650"/>
      <c r="AB35" s="650"/>
      <c r="AC35" s="650"/>
      <c r="AD35" s="651" t="s">
        <v>178</v>
      </c>
      <c r="AE35" s="651"/>
      <c r="AF35" s="651"/>
      <c r="AG35" s="651"/>
      <c r="AH35" s="651"/>
      <c r="AI35" s="651"/>
      <c r="AJ35" s="651"/>
      <c r="AK35" s="651"/>
      <c r="AL35" s="652" t="s">
        <v>178</v>
      </c>
      <c r="AM35" s="653"/>
      <c r="AN35" s="653"/>
      <c r="AO35" s="654"/>
      <c r="AP35" s="235"/>
      <c r="AQ35" s="626" t="s">
        <v>330</v>
      </c>
      <c r="AR35" s="627"/>
      <c r="AS35" s="627"/>
      <c r="AT35" s="627"/>
      <c r="AU35" s="627"/>
      <c r="AV35" s="627"/>
      <c r="AW35" s="627"/>
      <c r="AX35" s="627"/>
      <c r="AY35" s="627"/>
      <c r="AZ35" s="627"/>
      <c r="BA35" s="627"/>
      <c r="BB35" s="627"/>
      <c r="BC35" s="627"/>
      <c r="BD35" s="627"/>
      <c r="BE35" s="627"/>
      <c r="BF35" s="628"/>
      <c r="BG35" s="626" t="s">
        <v>331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332</v>
      </c>
      <c r="CE35" s="663"/>
      <c r="CF35" s="663"/>
      <c r="CG35" s="663"/>
      <c r="CH35" s="663"/>
      <c r="CI35" s="663"/>
      <c r="CJ35" s="663"/>
      <c r="CK35" s="663"/>
      <c r="CL35" s="663"/>
      <c r="CM35" s="663"/>
      <c r="CN35" s="663"/>
      <c r="CO35" s="663"/>
      <c r="CP35" s="663"/>
      <c r="CQ35" s="664"/>
      <c r="CR35" s="647">
        <v>29321</v>
      </c>
      <c r="CS35" s="684"/>
      <c r="CT35" s="684"/>
      <c r="CU35" s="684"/>
      <c r="CV35" s="684"/>
      <c r="CW35" s="684"/>
      <c r="CX35" s="684"/>
      <c r="CY35" s="685"/>
      <c r="CZ35" s="652">
        <v>0.3</v>
      </c>
      <c r="DA35" s="682"/>
      <c r="DB35" s="682"/>
      <c r="DC35" s="686"/>
      <c r="DD35" s="656">
        <v>16467</v>
      </c>
      <c r="DE35" s="684"/>
      <c r="DF35" s="684"/>
      <c r="DG35" s="684"/>
      <c r="DH35" s="684"/>
      <c r="DI35" s="684"/>
      <c r="DJ35" s="684"/>
      <c r="DK35" s="685"/>
      <c r="DL35" s="656">
        <v>9666</v>
      </c>
      <c r="DM35" s="684"/>
      <c r="DN35" s="684"/>
      <c r="DO35" s="684"/>
      <c r="DP35" s="684"/>
      <c r="DQ35" s="684"/>
      <c r="DR35" s="684"/>
      <c r="DS35" s="684"/>
      <c r="DT35" s="684"/>
      <c r="DU35" s="684"/>
      <c r="DV35" s="685"/>
      <c r="DW35" s="652">
        <v>0.3</v>
      </c>
      <c r="DX35" s="682"/>
      <c r="DY35" s="682"/>
      <c r="DZ35" s="682"/>
      <c r="EA35" s="682"/>
      <c r="EB35" s="682"/>
      <c r="EC35" s="683"/>
    </row>
    <row r="36" spans="2:133" ht="11.25" customHeight="1" x14ac:dyDescent="0.15">
      <c r="B36" s="644" t="s">
        <v>333</v>
      </c>
      <c r="C36" s="645"/>
      <c r="D36" s="645"/>
      <c r="E36" s="645"/>
      <c r="F36" s="645"/>
      <c r="G36" s="645"/>
      <c r="H36" s="645"/>
      <c r="I36" s="645"/>
      <c r="J36" s="645"/>
      <c r="K36" s="645"/>
      <c r="L36" s="645"/>
      <c r="M36" s="645"/>
      <c r="N36" s="645"/>
      <c r="O36" s="645"/>
      <c r="P36" s="645"/>
      <c r="Q36" s="646"/>
      <c r="R36" s="647">
        <v>543420</v>
      </c>
      <c r="S36" s="648"/>
      <c r="T36" s="648"/>
      <c r="U36" s="648"/>
      <c r="V36" s="648"/>
      <c r="W36" s="648"/>
      <c r="X36" s="648"/>
      <c r="Y36" s="649"/>
      <c r="Z36" s="650">
        <v>4.9000000000000004</v>
      </c>
      <c r="AA36" s="650"/>
      <c r="AB36" s="650"/>
      <c r="AC36" s="650"/>
      <c r="AD36" s="651" t="s">
        <v>178</v>
      </c>
      <c r="AE36" s="651"/>
      <c r="AF36" s="651"/>
      <c r="AG36" s="651"/>
      <c r="AH36" s="651"/>
      <c r="AI36" s="651"/>
      <c r="AJ36" s="651"/>
      <c r="AK36" s="651"/>
      <c r="AL36" s="652" t="s">
        <v>239</v>
      </c>
      <c r="AM36" s="653"/>
      <c r="AN36" s="653"/>
      <c r="AO36" s="654"/>
      <c r="AP36" s="235"/>
      <c r="AQ36" s="721" t="s">
        <v>334</v>
      </c>
      <c r="AR36" s="722"/>
      <c r="AS36" s="722"/>
      <c r="AT36" s="722"/>
      <c r="AU36" s="722"/>
      <c r="AV36" s="722"/>
      <c r="AW36" s="722"/>
      <c r="AX36" s="722"/>
      <c r="AY36" s="723"/>
      <c r="AZ36" s="636">
        <v>793666</v>
      </c>
      <c r="BA36" s="637"/>
      <c r="BB36" s="637"/>
      <c r="BC36" s="637"/>
      <c r="BD36" s="637"/>
      <c r="BE36" s="637"/>
      <c r="BF36" s="724"/>
      <c r="BG36" s="658" t="s">
        <v>335</v>
      </c>
      <c r="BH36" s="659"/>
      <c r="BI36" s="659"/>
      <c r="BJ36" s="659"/>
      <c r="BK36" s="659"/>
      <c r="BL36" s="659"/>
      <c r="BM36" s="659"/>
      <c r="BN36" s="659"/>
      <c r="BO36" s="659"/>
      <c r="BP36" s="659"/>
      <c r="BQ36" s="659"/>
      <c r="BR36" s="659"/>
      <c r="BS36" s="659"/>
      <c r="BT36" s="659"/>
      <c r="BU36" s="660"/>
      <c r="BV36" s="636">
        <v>33868</v>
      </c>
      <c r="BW36" s="637"/>
      <c r="BX36" s="637"/>
      <c r="BY36" s="637"/>
      <c r="BZ36" s="637"/>
      <c r="CA36" s="637"/>
      <c r="CB36" s="724"/>
      <c r="CD36" s="662" t="s">
        <v>336</v>
      </c>
      <c r="CE36" s="663"/>
      <c r="CF36" s="663"/>
      <c r="CG36" s="663"/>
      <c r="CH36" s="663"/>
      <c r="CI36" s="663"/>
      <c r="CJ36" s="663"/>
      <c r="CK36" s="663"/>
      <c r="CL36" s="663"/>
      <c r="CM36" s="663"/>
      <c r="CN36" s="663"/>
      <c r="CO36" s="663"/>
      <c r="CP36" s="663"/>
      <c r="CQ36" s="664"/>
      <c r="CR36" s="647">
        <v>3173641</v>
      </c>
      <c r="CS36" s="648"/>
      <c r="CT36" s="648"/>
      <c r="CU36" s="648"/>
      <c r="CV36" s="648"/>
      <c r="CW36" s="648"/>
      <c r="CX36" s="648"/>
      <c r="CY36" s="649"/>
      <c r="CZ36" s="652">
        <v>29.3</v>
      </c>
      <c r="DA36" s="682"/>
      <c r="DB36" s="682"/>
      <c r="DC36" s="686"/>
      <c r="DD36" s="656">
        <v>600278</v>
      </c>
      <c r="DE36" s="648"/>
      <c r="DF36" s="648"/>
      <c r="DG36" s="648"/>
      <c r="DH36" s="648"/>
      <c r="DI36" s="648"/>
      <c r="DJ36" s="648"/>
      <c r="DK36" s="649"/>
      <c r="DL36" s="656">
        <v>488052</v>
      </c>
      <c r="DM36" s="648"/>
      <c r="DN36" s="648"/>
      <c r="DO36" s="648"/>
      <c r="DP36" s="648"/>
      <c r="DQ36" s="648"/>
      <c r="DR36" s="648"/>
      <c r="DS36" s="648"/>
      <c r="DT36" s="648"/>
      <c r="DU36" s="648"/>
      <c r="DV36" s="649"/>
      <c r="DW36" s="652">
        <v>13</v>
      </c>
      <c r="DX36" s="682"/>
      <c r="DY36" s="682"/>
      <c r="DZ36" s="682"/>
      <c r="EA36" s="682"/>
      <c r="EB36" s="682"/>
      <c r="EC36" s="683"/>
    </row>
    <row r="37" spans="2:133" ht="11.25" customHeight="1" x14ac:dyDescent="0.15">
      <c r="B37" s="644" t="s">
        <v>337</v>
      </c>
      <c r="C37" s="645"/>
      <c r="D37" s="645"/>
      <c r="E37" s="645"/>
      <c r="F37" s="645"/>
      <c r="G37" s="645"/>
      <c r="H37" s="645"/>
      <c r="I37" s="645"/>
      <c r="J37" s="645"/>
      <c r="K37" s="645"/>
      <c r="L37" s="645"/>
      <c r="M37" s="645"/>
      <c r="N37" s="645"/>
      <c r="O37" s="645"/>
      <c r="P37" s="645"/>
      <c r="Q37" s="646"/>
      <c r="R37" s="647">
        <v>129377</v>
      </c>
      <c r="S37" s="648"/>
      <c r="T37" s="648"/>
      <c r="U37" s="648"/>
      <c r="V37" s="648"/>
      <c r="W37" s="648"/>
      <c r="X37" s="648"/>
      <c r="Y37" s="649"/>
      <c r="Z37" s="650">
        <v>1.2</v>
      </c>
      <c r="AA37" s="650"/>
      <c r="AB37" s="650"/>
      <c r="AC37" s="650"/>
      <c r="AD37" s="651" t="s">
        <v>178</v>
      </c>
      <c r="AE37" s="651"/>
      <c r="AF37" s="651"/>
      <c r="AG37" s="651"/>
      <c r="AH37" s="651"/>
      <c r="AI37" s="651"/>
      <c r="AJ37" s="651"/>
      <c r="AK37" s="651"/>
      <c r="AL37" s="652" t="s">
        <v>178</v>
      </c>
      <c r="AM37" s="653"/>
      <c r="AN37" s="653"/>
      <c r="AO37" s="654"/>
      <c r="AQ37" s="725" t="s">
        <v>338</v>
      </c>
      <c r="AR37" s="726"/>
      <c r="AS37" s="726"/>
      <c r="AT37" s="726"/>
      <c r="AU37" s="726"/>
      <c r="AV37" s="726"/>
      <c r="AW37" s="726"/>
      <c r="AX37" s="726"/>
      <c r="AY37" s="727"/>
      <c r="AZ37" s="647">
        <v>198500</v>
      </c>
      <c r="BA37" s="648"/>
      <c r="BB37" s="648"/>
      <c r="BC37" s="648"/>
      <c r="BD37" s="684"/>
      <c r="BE37" s="684"/>
      <c r="BF37" s="714"/>
      <c r="BG37" s="662" t="s">
        <v>339</v>
      </c>
      <c r="BH37" s="663"/>
      <c r="BI37" s="663"/>
      <c r="BJ37" s="663"/>
      <c r="BK37" s="663"/>
      <c r="BL37" s="663"/>
      <c r="BM37" s="663"/>
      <c r="BN37" s="663"/>
      <c r="BO37" s="663"/>
      <c r="BP37" s="663"/>
      <c r="BQ37" s="663"/>
      <c r="BR37" s="663"/>
      <c r="BS37" s="663"/>
      <c r="BT37" s="663"/>
      <c r="BU37" s="664"/>
      <c r="BV37" s="647">
        <v>23769</v>
      </c>
      <c r="BW37" s="648"/>
      <c r="BX37" s="648"/>
      <c r="BY37" s="648"/>
      <c r="BZ37" s="648"/>
      <c r="CA37" s="648"/>
      <c r="CB37" s="657"/>
      <c r="CD37" s="662" t="s">
        <v>340</v>
      </c>
      <c r="CE37" s="663"/>
      <c r="CF37" s="663"/>
      <c r="CG37" s="663"/>
      <c r="CH37" s="663"/>
      <c r="CI37" s="663"/>
      <c r="CJ37" s="663"/>
      <c r="CK37" s="663"/>
      <c r="CL37" s="663"/>
      <c r="CM37" s="663"/>
      <c r="CN37" s="663"/>
      <c r="CO37" s="663"/>
      <c r="CP37" s="663"/>
      <c r="CQ37" s="664"/>
      <c r="CR37" s="647">
        <v>140066</v>
      </c>
      <c r="CS37" s="684"/>
      <c r="CT37" s="684"/>
      <c r="CU37" s="684"/>
      <c r="CV37" s="684"/>
      <c r="CW37" s="684"/>
      <c r="CX37" s="684"/>
      <c r="CY37" s="685"/>
      <c r="CZ37" s="652">
        <v>1.3</v>
      </c>
      <c r="DA37" s="682"/>
      <c r="DB37" s="682"/>
      <c r="DC37" s="686"/>
      <c r="DD37" s="656">
        <v>139376</v>
      </c>
      <c r="DE37" s="684"/>
      <c r="DF37" s="684"/>
      <c r="DG37" s="684"/>
      <c r="DH37" s="684"/>
      <c r="DI37" s="684"/>
      <c r="DJ37" s="684"/>
      <c r="DK37" s="685"/>
      <c r="DL37" s="656">
        <v>113695</v>
      </c>
      <c r="DM37" s="684"/>
      <c r="DN37" s="684"/>
      <c r="DO37" s="684"/>
      <c r="DP37" s="684"/>
      <c r="DQ37" s="684"/>
      <c r="DR37" s="684"/>
      <c r="DS37" s="684"/>
      <c r="DT37" s="684"/>
      <c r="DU37" s="684"/>
      <c r="DV37" s="685"/>
      <c r="DW37" s="652">
        <v>3</v>
      </c>
      <c r="DX37" s="682"/>
      <c r="DY37" s="682"/>
      <c r="DZ37" s="682"/>
      <c r="EA37" s="682"/>
      <c r="EB37" s="682"/>
      <c r="EC37" s="683"/>
    </row>
    <row r="38" spans="2:133" ht="11.25" customHeight="1" x14ac:dyDescent="0.15">
      <c r="B38" s="644" t="s">
        <v>341</v>
      </c>
      <c r="C38" s="645"/>
      <c r="D38" s="645"/>
      <c r="E38" s="645"/>
      <c r="F38" s="645"/>
      <c r="G38" s="645"/>
      <c r="H38" s="645"/>
      <c r="I38" s="645"/>
      <c r="J38" s="645"/>
      <c r="K38" s="645"/>
      <c r="L38" s="645"/>
      <c r="M38" s="645"/>
      <c r="N38" s="645"/>
      <c r="O38" s="645"/>
      <c r="P38" s="645"/>
      <c r="Q38" s="646"/>
      <c r="R38" s="647">
        <v>137857</v>
      </c>
      <c r="S38" s="648"/>
      <c r="T38" s="648"/>
      <c r="U38" s="648"/>
      <c r="V38" s="648"/>
      <c r="W38" s="648"/>
      <c r="X38" s="648"/>
      <c r="Y38" s="649"/>
      <c r="Z38" s="650">
        <v>1.3</v>
      </c>
      <c r="AA38" s="650"/>
      <c r="AB38" s="650"/>
      <c r="AC38" s="650"/>
      <c r="AD38" s="651">
        <v>344</v>
      </c>
      <c r="AE38" s="651"/>
      <c r="AF38" s="651"/>
      <c r="AG38" s="651"/>
      <c r="AH38" s="651"/>
      <c r="AI38" s="651"/>
      <c r="AJ38" s="651"/>
      <c r="AK38" s="651"/>
      <c r="AL38" s="652">
        <v>0</v>
      </c>
      <c r="AM38" s="653"/>
      <c r="AN38" s="653"/>
      <c r="AO38" s="654"/>
      <c r="AQ38" s="725" t="s">
        <v>342</v>
      </c>
      <c r="AR38" s="726"/>
      <c r="AS38" s="726"/>
      <c r="AT38" s="726"/>
      <c r="AU38" s="726"/>
      <c r="AV38" s="726"/>
      <c r="AW38" s="726"/>
      <c r="AX38" s="726"/>
      <c r="AY38" s="727"/>
      <c r="AZ38" s="647">
        <v>12400</v>
      </c>
      <c r="BA38" s="648"/>
      <c r="BB38" s="648"/>
      <c r="BC38" s="648"/>
      <c r="BD38" s="684"/>
      <c r="BE38" s="684"/>
      <c r="BF38" s="714"/>
      <c r="BG38" s="662" t="s">
        <v>343</v>
      </c>
      <c r="BH38" s="663"/>
      <c r="BI38" s="663"/>
      <c r="BJ38" s="663"/>
      <c r="BK38" s="663"/>
      <c r="BL38" s="663"/>
      <c r="BM38" s="663"/>
      <c r="BN38" s="663"/>
      <c r="BO38" s="663"/>
      <c r="BP38" s="663"/>
      <c r="BQ38" s="663"/>
      <c r="BR38" s="663"/>
      <c r="BS38" s="663"/>
      <c r="BT38" s="663"/>
      <c r="BU38" s="664"/>
      <c r="BV38" s="647">
        <v>1763</v>
      </c>
      <c r="BW38" s="648"/>
      <c r="BX38" s="648"/>
      <c r="BY38" s="648"/>
      <c r="BZ38" s="648"/>
      <c r="CA38" s="648"/>
      <c r="CB38" s="657"/>
      <c r="CD38" s="662" t="s">
        <v>344</v>
      </c>
      <c r="CE38" s="663"/>
      <c r="CF38" s="663"/>
      <c r="CG38" s="663"/>
      <c r="CH38" s="663"/>
      <c r="CI38" s="663"/>
      <c r="CJ38" s="663"/>
      <c r="CK38" s="663"/>
      <c r="CL38" s="663"/>
      <c r="CM38" s="663"/>
      <c r="CN38" s="663"/>
      <c r="CO38" s="663"/>
      <c r="CP38" s="663"/>
      <c r="CQ38" s="664"/>
      <c r="CR38" s="647">
        <v>779308</v>
      </c>
      <c r="CS38" s="648"/>
      <c r="CT38" s="648"/>
      <c r="CU38" s="648"/>
      <c r="CV38" s="648"/>
      <c r="CW38" s="648"/>
      <c r="CX38" s="648"/>
      <c r="CY38" s="649"/>
      <c r="CZ38" s="652">
        <v>7.2</v>
      </c>
      <c r="DA38" s="682"/>
      <c r="DB38" s="682"/>
      <c r="DC38" s="686"/>
      <c r="DD38" s="656">
        <v>662982</v>
      </c>
      <c r="DE38" s="648"/>
      <c r="DF38" s="648"/>
      <c r="DG38" s="648"/>
      <c r="DH38" s="648"/>
      <c r="DI38" s="648"/>
      <c r="DJ38" s="648"/>
      <c r="DK38" s="649"/>
      <c r="DL38" s="656">
        <v>615163</v>
      </c>
      <c r="DM38" s="648"/>
      <c r="DN38" s="648"/>
      <c r="DO38" s="648"/>
      <c r="DP38" s="648"/>
      <c r="DQ38" s="648"/>
      <c r="DR38" s="648"/>
      <c r="DS38" s="648"/>
      <c r="DT38" s="648"/>
      <c r="DU38" s="648"/>
      <c r="DV38" s="649"/>
      <c r="DW38" s="652">
        <v>16.399999999999999</v>
      </c>
      <c r="DX38" s="682"/>
      <c r="DY38" s="682"/>
      <c r="DZ38" s="682"/>
      <c r="EA38" s="682"/>
      <c r="EB38" s="682"/>
      <c r="EC38" s="683"/>
    </row>
    <row r="39" spans="2:133" ht="11.25" customHeight="1" x14ac:dyDescent="0.15">
      <c r="B39" s="644" t="s">
        <v>345</v>
      </c>
      <c r="C39" s="645"/>
      <c r="D39" s="645"/>
      <c r="E39" s="645"/>
      <c r="F39" s="645"/>
      <c r="G39" s="645"/>
      <c r="H39" s="645"/>
      <c r="I39" s="645"/>
      <c r="J39" s="645"/>
      <c r="K39" s="645"/>
      <c r="L39" s="645"/>
      <c r="M39" s="645"/>
      <c r="N39" s="645"/>
      <c r="O39" s="645"/>
      <c r="P39" s="645"/>
      <c r="Q39" s="646"/>
      <c r="R39" s="647">
        <v>938060</v>
      </c>
      <c r="S39" s="648"/>
      <c r="T39" s="648"/>
      <c r="U39" s="648"/>
      <c r="V39" s="648"/>
      <c r="W39" s="648"/>
      <c r="X39" s="648"/>
      <c r="Y39" s="649"/>
      <c r="Z39" s="650">
        <v>8.5</v>
      </c>
      <c r="AA39" s="650"/>
      <c r="AB39" s="650"/>
      <c r="AC39" s="650"/>
      <c r="AD39" s="651" t="s">
        <v>178</v>
      </c>
      <c r="AE39" s="651"/>
      <c r="AF39" s="651"/>
      <c r="AG39" s="651"/>
      <c r="AH39" s="651"/>
      <c r="AI39" s="651"/>
      <c r="AJ39" s="651"/>
      <c r="AK39" s="651"/>
      <c r="AL39" s="652" t="s">
        <v>239</v>
      </c>
      <c r="AM39" s="653"/>
      <c r="AN39" s="653"/>
      <c r="AO39" s="654"/>
      <c r="AQ39" s="725" t="s">
        <v>346</v>
      </c>
      <c r="AR39" s="726"/>
      <c r="AS39" s="726"/>
      <c r="AT39" s="726"/>
      <c r="AU39" s="726"/>
      <c r="AV39" s="726"/>
      <c r="AW39" s="726"/>
      <c r="AX39" s="726"/>
      <c r="AY39" s="727"/>
      <c r="AZ39" s="647">
        <v>1958</v>
      </c>
      <c r="BA39" s="648"/>
      <c r="BB39" s="648"/>
      <c r="BC39" s="648"/>
      <c r="BD39" s="684"/>
      <c r="BE39" s="684"/>
      <c r="BF39" s="714"/>
      <c r="BG39" s="662" t="s">
        <v>347</v>
      </c>
      <c r="BH39" s="663"/>
      <c r="BI39" s="663"/>
      <c r="BJ39" s="663"/>
      <c r="BK39" s="663"/>
      <c r="BL39" s="663"/>
      <c r="BM39" s="663"/>
      <c r="BN39" s="663"/>
      <c r="BO39" s="663"/>
      <c r="BP39" s="663"/>
      <c r="BQ39" s="663"/>
      <c r="BR39" s="663"/>
      <c r="BS39" s="663"/>
      <c r="BT39" s="663"/>
      <c r="BU39" s="664"/>
      <c r="BV39" s="647">
        <v>2996</v>
      </c>
      <c r="BW39" s="648"/>
      <c r="BX39" s="648"/>
      <c r="BY39" s="648"/>
      <c r="BZ39" s="648"/>
      <c r="CA39" s="648"/>
      <c r="CB39" s="657"/>
      <c r="CD39" s="662" t="s">
        <v>348</v>
      </c>
      <c r="CE39" s="663"/>
      <c r="CF39" s="663"/>
      <c r="CG39" s="663"/>
      <c r="CH39" s="663"/>
      <c r="CI39" s="663"/>
      <c r="CJ39" s="663"/>
      <c r="CK39" s="663"/>
      <c r="CL39" s="663"/>
      <c r="CM39" s="663"/>
      <c r="CN39" s="663"/>
      <c r="CO39" s="663"/>
      <c r="CP39" s="663"/>
      <c r="CQ39" s="664"/>
      <c r="CR39" s="647">
        <v>1141366</v>
      </c>
      <c r="CS39" s="684"/>
      <c r="CT39" s="684"/>
      <c r="CU39" s="684"/>
      <c r="CV39" s="684"/>
      <c r="CW39" s="684"/>
      <c r="CX39" s="684"/>
      <c r="CY39" s="685"/>
      <c r="CZ39" s="652">
        <v>10.5</v>
      </c>
      <c r="DA39" s="682"/>
      <c r="DB39" s="682"/>
      <c r="DC39" s="686"/>
      <c r="DD39" s="656">
        <v>290100</v>
      </c>
      <c r="DE39" s="684"/>
      <c r="DF39" s="684"/>
      <c r="DG39" s="684"/>
      <c r="DH39" s="684"/>
      <c r="DI39" s="684"/>
      <c r="DJ39" s="684"/>
      <c r="DK39" s="685"/>
      <c r="DL39" s="656" t="s">
        <v>239</v>
      </c>
      <c r="DM39" s="684"/>
      <c r="DN39" s="684"/>
      <c r="DO39" s="684"/>
      <c r="DP39" s="684"/>
      <c r="DQ39" s="684"/>
      <c r="DR39" s="684"/>
      <c r="DS39" s="684"/>
      <c r="DT39" s="684"/>
      <c r="DU39" s="684"/>
      <c r="DV39" s="685"/>
      <c r="DW39" s="652" t="s">
        <v>178</v>
      </c>
      <c r="DX39" s="682"/>
      <c r="DY39" s="682"/>
      <c r="DZ39" s="682"/>
      <c r="EA39" s="682"/>
      <c r="EB39" s="682"/>
      <c r="EC39" s="683"/>
    </row>
    <row r="40" spans="2:133" ht="11.25" customHeight="1" x14ac:dyDescent="0.15">
      <c r="B40" s="644" t="s">
        <v>349</v>
      </c>
      <c r="C40" s="645"/>
      <c r="D40" s="645"/>
      <c r="E40" s="645"/>
      <c r="F40" s="645"/>
      <c r="G40" s="645"/>
      <c r="H40" s="645"/>
      <c r="I40" s="645"/>
      <c r="J40" s="645"/>
      <c r="K40" s="645"/>
      <c r="L40" s="645"/>
      <c r="M40" s="645"/>
      <c r="N40" s="645"/>
      <c r="O40" s="645"/>
      <c r="P40" s="645"/>
      <c r="Q40" s="646"/>
      <c r="R40" s="647" t="s">
        <v>239</v>
      </c>
      <c r="S40" s="648"/>
      <c r="T40" s="648"/>
      <c r="U40" s="648"/>
      <c r="V40" s="648"/>
      <c r="W40" s="648"/>
      <c r="X40" s="648"/>
      <c r="Y40" s="649"/>
      <c r="Z40" s="650" t="s">
        <v>178</v>
      </c>
      <c r="AA40" s="650"/>
      <c r="AB40" s="650"/>
      <c r="AC40" s="650"/>
      <c r="AD40" s="651" t="s">
        <v>239</v>
      </c>
      <c r="AE40" s="651"/>
      <c r="AF40" s="651"/>
      <c r="AG40" s="651"/>
      <c r="AH40" s="651"/>
      <c r="AI40" s="651"/>
      <c r="AJ40" s="651"/>
      <c r="AK40" s="651"/>
      <c r="AL40" s="652" t="s">
        <v>239</v>
      </c>
      <c r="AM40" s="653"/>
      <c r="AN40" s="653"/>
      <c r="AO40" s="654"/>
      <c r="AQ40" s="725" t="s">
        <v>350</v>
      </c>
      <c r="AR40" s="726"/>
      <c r="AS40" s="726"/>
      <c r="AT40" s="726"/>
      <c r="AU40" s="726"/>
      <c r="AV40" s="726"/>
      <c r="AW40" s="726"/>
      <c r="AX40" s="726"/>
      <c r="AY40" s="727"/>
      <c r="AZ40" s="647" t="s">
        <v>239</v>
      </c>
      <c r="BA40" s="648"/>
      <c r="BB40" s="648"/>
      <c r="BC40" s="648"/>
      <c r="BD40" s="684"/>
      <c r="BE40" s="684"/>
      <c r="BF40" s="714"/>
      <c r="BG40" s="734" t="s">
        <v>351</v>
      </c>
      <c r="BH40" s="735"/>
      <c r="BI40" s="735"/>
      <c r="BJ40" s="735"/>
      <c r="BK40" s="735"/>
      <c r="BL40" s="236"/>
      <c r="BM40" s="663" t="s">
        <v>352</v>
      </c>
      <c r="BN40" s="663"/>
      <c r="BO40" s="663"/>
      <c r="BP40" s="663"/>
      <c r="BQ40" s="663"/>
      <c r="BR40" s="663"/>
      <c r="BS40" s="663"/>
      <c r="BT40" s="663"/>
      <c r="BU40" s="664"/>
      <c r="BV40" s="647">
        <v>101</v>
      </c>
      <c r="BW40" s="648"/>
      <c r="BX40" s="648"/>
      <c r="BY40" s="648"/>
      <c r="BZ40" s="648"/>
      <c r="CA40" s="648"/>
      <c r="CB40" s="657"/>
      <c r="CD40" s="662" t="s">
        <v>353</v>
      </c>
      <c r="CE40" s="663"/>
      <c r="CF40" s="663"/>
      <c r="CG40" s="663"/>
      <c r="CH40" s="663"/>
      <c r="CI40" s="663"/>
      <c r="CJ40" s="663"/>
      <c r="CK40" s="663"/>
      <c r="CL40" s="663"/>
      <c r="CM40" s="663"/>
      <c r="CN40" s="663"/>
      <c r="CO40" s="663"/>
      <c r="CP40" s="663"/>
      <c r="CQ40" s="664"/>
      <c r="CR40" s="647">
        <v>95495</v>
      </c>
      <c r="CS40" s="648"/>
      <c r="CT40" s="648"/>
      <c r="CU40" s="648"/>
      <c r="CV40" s="648"/>
      <c r="CW40" s="648"/>
      <c r="CX40" s="648"/>
      <c r="CY40" s="649"/>
      <c r="CZ40" s="652">
        <v>0.9</v>
      </c>
      <c r="DA40" s="682"/>
      <c r="DB40" s="682"/>
      <c r="DC40" s="686"/>
      <c r="DD40" s="656">
        <v>495</v>
      </c>
      <c r="DE40" s="648"/>
      <c r="DF40" s="648"/>
      <c r="DG40" s="648"/>
      <c r="DH40" s="648"/>
      <c r="DI40" s="648"/>
      <c r="DJ40" s="648"/>
      <c r="DK40" s="649"/>
      <c r="DL40" s="656" t="s">
        <v>178</v>
      </c>
      <c r="DM40" s="648"/>
      <c r="DN40" s="648"/>
      <c r="DO40" s="648"/>
      <c r="DP40" s="648"/>
      <c r="DQ40" s="648"/>
      <c r="DR40" s="648"/>
      <c r="DS40" s="648"/>
      <c r="DT40" s="648"/>
      <c r="DU40" s="648"/>
      <c r="DV40" s="649"/>
      <c r="DW40" s="652" t="s">
        <v>178</v>
      </c>
      <c r="DX40" s="682"/>
      <c r="DY40" s="682"/>
      <c r="DZ40" s="682"/>
      <c r="EA40" s="682"/>
      <c r="EB40" s="682"/>
      <c r="EC40" s="683"/>
    </row>
    <row r="41" spans="2:133" ht="11.25" customHeight="1" x14ac:dyDescent="0.15">
      <c r="B41" s="644" t="s">
        <v>354</v>
      </c>
      <c r="C41" s="645"/>
      <c r="D41" s="645"/>
      <c r="E41" s="645"/>
      <c r="F41" s="645"/>
      <c r="G41" s="645"/>
      <c r="H41" s="645"/>
      <c r="I41" s="645"/>
      <c r="J41" s="645"/>
      <c r="K41" s="645"/>
      <c r="L41" s="645"/>
      <c r="M41" s="645"/>
      <c r="N41" s="645"/>
      <c r="O41" s="645"/>
      <c r="P41" s="645"/>
      <c r="Q41" s="646"/>
      <c r="R41" s="647" t="s">
        <v>239</v>
      </c>
      <c r="S41" s="648"/>
      <c r="T41" s="648"/>
      <c r="U41" s="648"/>
      <c r="V41" s="648"/>
      <c r="W41" s="648"/>
      <c r="X41" s="648"/>
      <c r="Y41" s="649"/>
      <c r="Z41" s="650" t="s">
        <v>239</v>
      </c>
      <c r="AA41" s="650"/>
      <c r="AB41" s="650"/>
      <c r="AC41" s="650"/>
      <c r="AD41" s="651" t="s">
        <v>239</v>
      </c>
      <c r="AE41" s="651"/>
      <c r="AF41" s="651"/>
      <c r="AG41" s="651"/>
      <c r="AH41" s="651"/>
      <c r="AI41" s="651"/>
      <c r="AJ41" s="651"/>
      <c r="AK41" s="651"/>
      <c r="AL41" s="652" t="s">
        <v>178</v>
      </c>
      <c r="AM41" s="653"/>
      <c r="AN41" s="653"/>
      <c r="AO41" s="654"/>
      <c r="AQ41" s="725" t="s">
        <v>355</v>
      </c>
      <c r="AR41" s="726"/>
      <c r="AS41" s="726"/>
      <c r="AT41" s="726"/>
      <c r="AU41" s="726"/>
      <c r="AV41" s="726"/>
      <c r="AW41" s="726"/>
      <c r="AX41" s="726"/>
      <c r="AY41" s="727"/>
      <c r="AZ41" s="647">
        <v>120909</v>
      </c>
      <c r="BA41" s="648"/>
      <c r="BB41" s="648"/>
      <c r="BC41" s="648"/>
      <c r="BD41" s="684"/>
      <c r="BE41" s="684"/>
      <c r="BF41" s="714"/>
      <c r="BG41" s="734"/>
      <c r="BH41" s="735"/>
      <c r="BI41" s="735"/>
      <c r="BJ41" s="735"/>
      <c r="BK41" s="735"/>
      <c r="BL41" s="236"/>
      <c r="BM41" s="663" t="s">
        <v>356</v>
      </c>
      <c r="BN41" s="663"/>
      <c r="BO41" s="663"/>
      <c r="BP41" s="663"/>
      <c r="BQ41" s="663"/>
      <c r="BR41" s="663"/>
      <c r="BS41" s="663"/>
      <c r="BT41" s="663"/>
      <c r="BU41" s="664"/>
      <c r="BV41" s="647">
        <v>3</v>
      </c>
      <c r="BW41" s="648"/>
      <c r="BX41" s="648"/>
      <c r="BY41" s="648"/>
      <c r="BZ41" s="648"/>
      <c r="CA41" s="648"/>
      <c r="CB41" s="657"/>
      <c r="CD41" s="662" t="s">
        <v>357</v>
      </c>
      <c r="CE41" s="663"/>
      <c r="CF41" s="663"/>
      <c r="CG41" s="663"/>
      <c r="CH41" s="663"/>
      <c r="CI41" s="663"/>
      <c r="CJ41" s="663"/>
      <c r="CK41" s="663"/>
      <c r="CL41" s="663"/>
      <c r="CM41" s="663"/>
      <c r="CN41" s="663"/>
      <c r="CO41" s="663"/>
      <c r="CP41" s="663"/>
      <c r="CQ41" s="664"/>
      <c r="CR41" s="647" t="s">
        <v>239</v>
      </c>
      <c r="CS41" s="684"/>
      <c r="CT41" s="684"/>
      <c r="CU41" s="684"/>
      <c r="CV41" s="684"/>
      <c r="CW41" s="684"/>
      <c r="CX41" s="684"/>
      <c r="CY41" s="685"/>
      <c r="CZ41" s="652" t="s">
        <v>178</v>
      </c>
      <c r="DA41" s="682"/>
      <c r="DB41" s="682"/>
      <c r="DC41" s="686"/>
      <c r="DD41" s="656" t="s">
        <v>239</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358</v>
      </c>
      <c r="C42" s="645"/>
      <c r="D42" s="645"/>
      <c r="E42" s="645"/>
      <c r="F42" s="645"/>
      <c r="G42" s="645"/>
      <c r="H42" s="645"/>
      <c r="I42" s="645"/>
      <c r="J42" s="645"/>
      <c r="K42" s="645"/>
      <c r="L42" s="645"/>
      <c r="M42" s="645"/>
      <c r="N42" s="645"/>
      <c r="O42" s="645"/>
      <c r="P42" s="645"/>
      <c r="Q42" s="646"/>
      <c r="R42" s="647">
        <v>145800</v>
      </c>
      <c r="S42" s="648"/>
      <c r="T42" s="648"/>
      <c r="U42" s="648"/>
      <c r="V42" s="648"/>
      <c r="W42" s="648"/>
      <c r="X42" s="648"/>
      <c r="Y42" s="649"/>
      <c r="Z42" s="650">
        <v>1.3</v>
      </c>
      <c r="AA42" s="650"/>
      <c r="AB42" s="650"/>
      <c r="AC42" s="650"/>
      <c r="AD42" s="651" t="s">
        <v>233</v>
      </c>
      <c r="AE42" s="651"/>
      <c r="AF42" s="651"/>
      <c r="AG42" s="651"/>
      <c r="AH42" s="651"/>
      <c r="AI42" s="651"/>
      <c r="AJ42" s="651"/>
      <c r="AK42" s="651"/>
      <c r="AL42" s="652" t="s">
        <v>359</v>
      </c>
      <c r="AM42" s="653"/>
      <c r="AN42" s="653"/>
      <c r="AO42" s="654"/>
      <c r="AQ42" s="746" t="s">
        <v>360</v>
      </c>
      <c r="AR42" s="747"/>
      <c r="AS42" s="747"/>
      <c r="AT42" s="747"/>
      <c r="AU42" s="747"/>
      <c r="AV42" s="747"/>
      <c r="AW42" s="747"/>
      <c r="AX42" s="747"/>
      <c r="AY42" s="748"/>
      <c r="AZ42" s="738">
        <v>459899</v>
      </c>
      <c r="BA42" s="739"/>
      <c r="BB42" s="739"/>
      <c r="BC42" s="739"/>
      <c r="BD42" s="718"/>
      <c r="BE42" s="718"/>
      <c r="BF42" s="720"/>
      <c r="BG42" s="736"/>
      <c r="BH42" s="737"/>
      <c r="BI42" s="737"/>
      <c r="BJ42" s="737"/>
      <c r="BK42" s="737"/>
      <c r="BL42" s="237"/>
      <c r="BM42" s="673" t="s">
        <v>361</v>
      </c>
      <c r="BN42" s="673"/>
      <c r="BO42" s="673"/>
      <c r="BP42" s="673"/>
      <c r="BQ42" s="673"/>
      <c r="BR42" s="673"/>
      <c r="BS42" s="673"/>
      <c r="BT42" s="673"/>
      <c r="BU42" s="674"/>
      <c r="BV42" s="738">
        <v>361</v>
      </c>
      <c r="BW42" s="739"/>
      <c r="BX42" s="739"/>
      <c r="BY42" s="739"/>
      <c r="BZ42" s="739"/>
      <c r="CA42" s="739"/>
      <c r="CB42" s="745"/>
      <c r="CD42" s="644" t="s">
        <v>362</v>
      </c>
      <c r="CE42" s="645"/>
      <c r="CF42" s="645"/>
      <c r="CG42" s="645"/>
      <c r="CH42" s="645"/>
      <c r="CI42" s="645"/>
      <c r="CJ42" s="645"/>
      <c r="CK42" s="645"/>
      <c r="CL42" s="645"/>
      <c r="CM42" s="645"/>
      <c r="CN42" s="645"/>
      <c r="CO42" s="645"/>
      <c r="CP42" s="645"/>
      <c r="CQ42" s="646"/>
      <c r="CR42" s="647">
        <v>1580638</v>
      </c>
      <c r="CS42" s="648"/>
      <c r="CT42" s="648"/>
      <c r="CU42" s="648"/>
      <c r="CV42" s="648"/>
      <c r="CW42" s="648"/>
      <c r="CX42" s="648"/>
      <c r="CY42" s="649"/>
      <c r="CZ42" s="652">
        <v>14.6</v>
      </c>
      <c r="DA42" s="653"/>
      <c r="DB42" s="653"/>
      <c r="DC42" s="665"/>
      <c r="DD42" s="656">
        <v>198206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363</v>
      </c>
      <c r="C43" s="697"/>
      <c r="D43" s="697"/>
      <c r="E43" s="697"/>
      <c r="F43" s="697"/>
      <c r="G43" s="697"/>
      <c r="H43" s="697"/>
      <c r="I43" s="697"/>
      <c r="J43" s="697"/>
      <c r="K43" s="697"/>
      <c r="L43" s="697"/>
      <c r="M43" s="697"/>
      <c r="N43" s="697"/>
      <c r="O43" s="697"/>
      <c r="P43" s="697"/>
      <c r="Q43" s="698"/>
      <c r="R43" s="738">
        <v>11019275</v>
      </c>
      <c r="S43" s="739"/>
      <c r="T43" s="739"/>
      <c r="U43" s="739"/>
      <c r="V43" s="739"/>
      <c r="W43" s="739"/>
      <c r="X43" s="739"/>
      <c r="Y43" s="740"/>
      <c r="Z43" s="741">
        <v>100</v>
      </c>
      <c r="AA43" s="741"/>
      <c r="AB43" s="741"/>
      <c r="AC43" s="741"/>
      <c r="AD43" s="742">
        <v>3600450</v>
      </c>
      <c r="AE43" s="742"/>
      <c r="AF43" s="742"/>
      <c r="AG43" s="742"/>
      <c r="AH43" s="742"/>
      <c r="AI43" s="742"/>
      <c r="AJ43" s="742"/>
      <c r="AK43" s="742"/>
      <c r="AL43" s="743">
        <v>100</v>
      </c>
      <c r="AM43" s="719"/>
      <c r="AN43" s="719"/>
      <c r="AO43" s="744"/>
      <c r="BV43" s="238"/>
      <c r="BW43" s="238"/>
      <c r="BX43" s="238"/>
      <c r="BY43" s="238"/>
      <c r="BZ43" s="238"/>
      <c r="CA43" s="238"/>
      <c r="CB43" s="238"/>
      <c r="CD43" s="644" t="s">
        <v>364</v>
      </c>
      <c r="CE43" s="645"/>
      <c r="CF43" s="645"/>
      <c r="CG43" s="645"/>
      <c r="CH43" s="645"/>
      <c r="CI43" s="645"/>
      <c r="CJ43" s="645"/>
      <c r="CK43" s="645"/>
      <c r="CL43" s="645"/>
      <c r="CM43" s="645"/>
      <c r="CN43" s="645"/>
      <c r="CO43" s="645"/>
      <c r="CP43" s="645"/>
      <c r="CQ43" s="646"/>
      <c r="CR43" s="647">
        <v>20129</v>
      </c>
      <c r="CS43" s="684"/>
      <c r="CT43" s="684"/>
      <c r="CU43" s="684"/>
      <c r="CV43" s="684"/>
      <c r="CW43" s="684"/>
      <c r="CX43" s="684"/>
      <c r="CY43" s="685"/>
      <c r="CZ43" s="652">
        <v>0.2</v>
      </c>
      <c r="DA43" s="682"/>
      <c r="DB43" s="682"/>
      <c r="DC43" s="686"/>
      <c r="DD43" s="656">
        <v>20129</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310</v>
      </c>
      <c r="CE44" s="760"/>
      <c r="CF44" s="644" t="s">
        <v>365</v>
      </c>
      <c r="CG44" s="645"/>
      <c r="CH44" s="645"/>
      <c r="CI44" s="645"/>
      <c r="CJ44" s="645"/>
      <c r="CK44" s="645"/>
      <c r="CL44" s="645"/>
      <c r="CM44" s="645"/>
      <c r="CN44" s="645"/>
      <c r="CO44" s="645"/>
      <c r="CP44" s="645"/>
      <c r="CQ44" s="646"/>
      <c r="CR44" s="647">
        <v>1561836</v>
      </c>
      <c r="CS44" s="648"/>
      <c r="CT44" s="648"/>
      <c r="CU44" s="648"/>
      <c r="CV44" s="648"/>
      <c r="CW44" s="648"/>
      <c r="CX44" s="648"/>
      <c r="CY44" s="649"/>
      <c r="CZ44" s="652">
        <v>14.4</v>
      </c>
      <c r="DA44" s="653"/>
      <c r="DB44" s="653"/>
      <c r="DC44" s="665"/>
      <c r="DD44" s="656">
        <v>197329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367</v>
      </c>
      <c r="CG45" s="645"/>
      <c r="CH45" s="645"/>
      <c r="CI45" s="645"/>
      <c r="CJ45" s="645"/>
      <c r="CK45" s="645"/>
      <c r="CL45" s="645"/>
      <c r="CM45" s="645"/>
      <c r="CN45" s="645"/>
      <c r="CO45" s="645"/>
      <c r="CP45" s="645"/>
      <c r="CQ45" s="646"/>
      <c r="CR45" s="647">
        <v>359004</v>
      </c>
      <c r="CS45" s="684"/>
      <c r="CT45" s="684"/>
      <c r="CU45" s="684"/>
      <c r="CV45" s="684"/>
      <c r="CW45" s="684"/>
      <c r="CX45" s="684"/>
      <c r="CY45" s="685"/>
      <c r="CZ45" s="652">
        <v>3.3</v>
      </c>
      <c r="DA45" s="682"/>
      <c r="DB45" s="682"/>
      <c r="DC45" s="686"/>
      <c r="DD45" s="656">
        <v>9429</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369</v>
      </c>
      <c r="CG46" s="645"/>
      <c r="CH46" s="645"/>
      <c r="CI46" s="645"/>
      <c r="CJ46" s="645"/>
      <c r="CK46" s="645"/>
      <c r="CL46" s="645"/>
      <c r="CM46" s="645"/>
      <c r="CN46" s="645"/>
      <c r="CO46" s="645"/>
      <c r="CP46" s="645"/>
      <c r="CQ46" s="646"/>
      <c r="CR46" s="647">
        <v>1148159</v>
      </c>
      <c r="CS46" s="648"/>
      <c r="CT46" s="648"/>
      <c r="CU46" s="648"/>
      <c r="CV46" s="648"/>
      <c r="CW46" s="648"/>
      <c r="CX46" s="648"/>
      <c r="CY46" s="649"/>
      <c r="CZ46" s="652">
        <v>10.6</v>
      </c>
      <c r="DA46" s="653"/>
      <c r="DB46" s="653"/>
      <c r="DC46" s="665"/>
      <c r="DD46" s="656">
        <v>183327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371</v>
      </c>
      <c r="CG47" s="645"/>
      <c r="CH47" s="645"/>
      <c r="CI47" s="645"/>
      <c r="CJ47" s="645"/>
      <c r="CK47" s="645"/>
      <c r="CL47" s="645"/>
      <c r="CM47" s="645"/>
      <c r="CN47" s="645"/>
      <c r="CO47" s="645"/>
      <c r="CP47" s="645"/>
      <c r="CQ47" s="646"/>
      <c r="CR47" s="647">
        <v>18802</v>
      </c>
      <c r="CS47" s="684"/>
      <c r="CT47" s="684"/>
      <c r="CU47" s="684"/>
      <c r="CV47" s="684"/>
      <c r="CW47" s="684"/>
      <c r="CX47" s="684"/>
      <c r="CY47" s="685"/>
      <c r="CZ47" s="652">
        <v>0.2</v>
      </c>
      <c r="DA47" s="682"/>
      <c r="DB47" s="682"/>
      <c r="DC47" s="686"/>
      <c r="DD47" s="656">
        <v>877</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372</v>
      </c>
      <c r="CG48" s="645"/>
      <c r="CH48" s="645"/>
      <c r="CI48" s="645"/>
      <c r="CJ48" s="645"/>
      <c r="CK48" s="645"/>
      <c r="CL48" s="645"/>
      <c r="CM48" s="645"/>
      <c r="CN48" s="645"/>
      <c r="CO48" s="645"/>
      <c r="CP48" s="645"/>
      <c r="CQ48" s="646"/>
      <c r="CR48" s="647" t="s">
        <v>359</v>
      </c>
      <c r="CS48" s="648"/>
      <c r="CT48" s="648"/>
      <c r="CU48" s="648"/>
      <c r="CV48" s="648"/>
      <c r="CW48" s="648"/>
      <c r="CX48" s="648"/>
      <c r="CY48" s="649"/>
      <c r="CZ48" s="652" t="s">
        <v>359</v>
      </c>
      <c r="DA48" s="653"/>
      <c r="DB48" s="653"/>
      <c r="DC48" s="665"/>
      <c r="DD48" s="656" t="s">
        <v>359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373</v>
      </c>
      <c r="CE49" s="697"/>
      <c r="CF49" s="697"/>
      <c r="CG49" s="697"/>
      <c r="CH49" s="697"/>
      <c r="CI49" s="697"/>
      <c r="CJ49" s="697"/>
      <c r="CK49" s="697"/>
      <c r="CL49" s="697"/>
      <c r="CM49" s="697"/>
      <c r="CN49" s="697"/>
      <c r="CO49" s="697"/>
      <c r="CP49" s="697"/>
      <c r="CQ49" s="698"/>
      <c r="CR49" s="738">
        <v>10850025</v>
      </c>
      <c r="CS49" s="718"/>
      <c r="CT49" s="718"/>
      <c r="CU49" s="718"/>
      <c r="CV49" s="718"/>
      <c r="CW49" s="718"/>
      <c r="CX49" s="718"/>
      <c r="CY49" s="749"/>
      <c r="CZ49" s="743">
        <v>100</v>
      </c>
      <c r="DA49" s="750"/>
      <c r="DB49" s="750"/>
      <c r="DC49" s="751"/>
      <c r="DD49" s="752">
        <v>3928271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5yX+7WcmIJKsp+hlhArv9gd+ld//a5hpYJlXKP+4wT3EbULrUw2VVxS4ACbhvL6BYhTM4zoU5QH1oAb97Yl/g==" saltValue="4ACuizOYAfQR6e/m65aK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375</v>
      </c>
      <c r="DK2" s="795"/>
      <c r="DL2" s="795"/>
      <c r="DM2" s="795"/>
      <c r="DN2" s="795"/>
      <c r="DO2" s="796"/>
      <c r="DP2" s="251"/>
      <c r="DQ2" s="794" t="s">
        <v>376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379</v>
      </c>
      <c r="B5" s="789"/>
      <c r="C5" s="789"/>
      <c r="D5" s="789"/>
      <c r="E5" s="789"/>
      <c r="F5" s="789"/>
      <c r="G5" s="789"/>
      <c r="H5" s="789"/>
      <c r="I5" s="789"/>
      <c r="J5" s="789"/>
      <c r="K5" s="789"/>
      <c r="L5" s="789"/>
      <c r="M5" s="789"/>
      <c r="N5" s="789"/>
      <c r="O5" s="789"/>
      <c r="P5" s="790"/>
      <c r="Q5" s="765" t="s">
        <v>380</v>
      </c>
      <c r="R5" s="766"/>
      <c r="S5" s="766"/>
      <c r="T5" s="766"/>
      <c r="U5" s="767"/>
      <c r="V5" s="765" t="s">
        <v>381</v>
      </c>
      <c r="W5" s="766"/>
      <c r="X5" s="766"/>
      <c r="Y5" s="766"/>
      <c r="Z5" s="767"/>
      <c r="AA5" s="765" t="s">
        <v>382</v>
      </c>
      <c r="AB5" s="766"/>
      <c r="AC5" s="766"/>
      <c r="AD5" s="766"/>
      <c r="AE5" s="766"/>
      <c r="AF5" s="798" t="s">
        <v>383</v>
      </c>
      <c r="AG5" s="766"/>
      <c r="AH5" s="766"/>
      <c r="AI5" s="766"/>
      <c r="AJ5" s="777"/>
      <c r="AK5" s="766" t="s">
        <v>384</v>
      </c>
      <c r="AL5" s="766"/>
      <c r="AM5" s="766"/>
      <c r="AN5" s="766"/>
      <c r="AO5" s="767"/>
      <c r="AP5" s="765" t="s">
        <v>385</v>
      </c>
      <c r="AQ5" s="766"/>
      <c r="AR5" s="766"/>
      <c r="AS5" s="766"/>
      <c r="AT5" s="767"/>
      <c r="AU5" s="765" t="s">
        <v>386</v>
      </c>
      <c r="AV5" s="766"/>
      <c r="AW5" s="766"/>
      <c r="AX5" s="766"/>
      <c r="AY5" s="777"/>
      <c r="AZ5" s="258"/>
      <c r="BA5" s="258"/>
      <c r="BB5" s="258"/>
      <c r="BC5" s="258"/>
      <c r="BD5" s="258"/>
      <c r="BE5" s="259"/>
      <c r="BF5" s="259"/>
      <c r="BG5" s="259"/>
      <c r="BH5" s="259"/>
      <c r="BI5" s="259"/>
      <c r="BJ5" s="259"/>
      <c r="BK5" s="259"/>
      <c r="BL5" s="259"/>
      <c r="BM5" s="259"/>
      <c r="BN5" s="259"/>
      <c r="BO5" s="259"/>
      <c r="BP5" s="259"/>
      <c r="BQ5" s="788" t="s">
        <v>387</v>
      </c>
      <c r="BR5" s="789"/>
      <c r="BS5" s="789"/>
      <c r="BT5" s="789"/>
      <c r="BU5" s="789"/>
      <c r="BV5" s="789"/>
      <c r="BW5" s="789"/>
      <c r="BX5" s="789"/>
      <c r="BY5" s="789"/>
      <c r="BZ5" s="789"/>
      <c r="CA5" s="789"/>
      <c r="CB5" s="789"/>
      <c r="CC5" s="789"/>
      <c r="CD5" s="789"/>
      <c r="CE5" s="789"/>
      <c r="CF5" s="789"/>
      <c r="CG5" s="790"/>
      <c r="CH5" s="765" t="s">
        <v>388</v>
      </c>
      <c r="CI5" s="766"/>
      <c r="CJ5" s="766"/>
      <c r="CK5" s="766"/>
      <c r="CL5" s="767"/>
      <c r="CM5" s="765" t="s">
        <v>389</v>
      </c>
      <c r="CN5" s="766"/>
      <c r="CO5" s="766"/>
      <c r="CP5" s="766"/>
      <c r="CQ5" s="767"/>
      <c r="CR5" s="765" t="s">
        <v>390</v>
      </c>
      <c r="CS5" s="766"/>
      <c r="CT5" s="766"/>
      <c r="CU5" s="766"/>
      <c r="CV5" s="767"/>
      <c r="CW5" s="765" t="s">
        <v>391</v>
      </c>
      <c r="CX5" s="766"/>
      <c r="CY5" s="766"/>
      <c r="CZ5" s="766"/>
      <c r="DA5" s="767"/>
      <c r="DB5" s="765" t="s">
        <v>392</v>
      </c>
      <c r="DC5" s="766"/>
      <c r="DD5" s="766"/>
      <c r="DE5" s="766"/>
      <c r="DF5" s="767"/>
      <c r="DG5" s="771" t="s">
        <v>393</v>
      </c>
      <c r="DH5" s="772"/>
      <c r="DI5" s="772"/>
      <c r="DJ5" s="772"/>
      <c r="DK5" s="773"/>
      <c r="DL5" s="771" t="s">
        <v>394</v>
      </c>
      <c r="DM5" s="772"/>
      <c r="DN5" s="772"/>
      <c r="DO5" s="772"/>
      <c r="DP5" s="773"/>
      <c r="DQ5" s="765" t="s">
        <v>395</v>
      </c>
      <c r="DR5" s="766"/>
      <c r="DS5" s="766"/>
      <c r="DT5" s="766"/>
      <c r="DU5" s="767"/>
      <c r="DV5" s="765" t="s">
        <v>386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396</v>
      </c>
      <c r="C7" s="780"/>
      <c r="D7" s="780"/>
      <c r="E7" s="780"/>
      <c r="F7" s="780"/>
      <c r="G7" s="780"/>
      <c r="H7" s="780"/>
      <c r="I7" s="780"/>
      <c r="J7" s="780"/>
      <c r="K7" s="780"/>
      <c r="L7" s="780"/>
      <c r="M7" s="780"/>
      <c r="N7" s="780"/>
      <c r="O7" s="780"/>
      <c r="P7" s="781"/>
      <c r="Q7" s="782">
        <v>11019</v>
      </c>
      <c r="R7" s="783"/>
      <c r="S7" s="783"/>
      <c r="T7" s="783"/>
      <c r="U7" s="783"/>
      <c r="V7" s="783">
        <v>10850</v>
      </c>
      <c r="W7" s="783"/>
      <c r="X7" s="783"/>
      <c r="Y7" s="783"/>
      <c r="Z7" s="783"/>
      <c r="AA7" s="783">
        <v>169</v>
      </c>
      <c r="AB7" s="783"/>
      <c r="AC7" s="783"/>
      <c r="AD7" s="783"/>
      <c r="AE7" s="784"/>
      <c r="AF7" s="785">
        <v>73</v>
      </c>
      <c r="AG7" s="786"/>
      <c r="AH7" s="786"/>
      <c r="AI7" s="786"/>
      <c r="AJ7" s="787"/>
      <c r="AK7" s="822" t="s">
        <v>601</v>
      </c>
      <c r="AL7" s="823"/>
      <c r="AM7" s="823"/>
      <c r="AN7" s="823"/>
      <c r="AO7" s="823"/>
      <c r="AP7" s="823">
        <v>6363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602</v>
      </c>
      <c r="BT7" s="827"/>
      <c r="BU7" s="827"/>
      <c r="BV7" s="827"/>
      <c r="BW7" s="827"/>
      <c r="BX7" s="827"/>
      <c r="BY7" s="827"/>
      <c r="BZ7" s="827"/>
      <c r="CA7" s="827"/>
      <c r="CB7" s="827"/>
      <c r="CC7" s="827"/>
      <c r="CD7" s="827"/>
      <c r="CE7" s="827"/>
      <c r="CF7" s="827"/>
      <c r="CG7" s="828"/>
      <c r="CH7" s="819">
        <v>139</v>
      </c>
      <c r="CI7" s="820"/>
      <c r="CJ7" s="820"/>
      <c r="CK7" s="820"/>
      <c r="CL7" s="821"/>
      <c r="CM7" s="819">
        <v>27740</v>
      </c>
      <c r="CN7" s="820"/>
      <c r="CO7" s="820"/>
      <c r="CP7" s="820"/>
      <c r="CQ7" s="821"/>
      <c r="CR7" s="819"/>
      <c r="CS7" s="820"/>
      <c r="CT7" s="820"/>
      <c r="CU7" s="820"/>
      <c r="CV7" s="821"/>
      <c r="CW7" s="819"/>
      <c r="CX7" s="820"/>
      <c r="CY7" s="820"/>
      <c r="CZ7" s="820"/>
      <c r="DA7" s="821"/>
      <c r="DB7" s="819">
        <v>1</v>
      </c>
      <c r="DC7" s="820"/>
      <c r="DD7" s="820"/>
      <c r="DE7" s="820"/>
      <c r="DF7" s="821"/>
      <c r="DG7" s="819"/>
      <c r="DH7" s="820"/>
      <c r="DI7" s="820"/>
      <c r="DJ7" s="820"/>
      <c r="DK7" s="821"/>
      <c r="DL7" s="819">
        <v>2005</v>
      </c>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398</v>
      </c>
      <c r="B23" s="838" t="s">
        <v>399</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73</v>
      </c>
      <c r="AG23" s="842"/>
      <c r="AH23" s="842"/>
      <c r="AI23" s="842"/>
      <c r="AJ23" s="845"/>
      <c r="AK23" s="846"/>
      <c r="AL23" s="847"/>
      <c r="AM23" s="847"/>
      <c r="AN23" s="847"/>
      <c r="AO23" s="847"/>
      <c r="AP23" s="842"/>
      <c r="AQ23" s="842"/>
      <c r="AR23" s="842"/>
      <c r="AS23" s="842"/>
      <c r="AT23" s="842"/>
      <c r="AU23" s="848"/>
      <c r="AV23" s="848"/>
      <c r="AW23" s="848"/>
      <c r="AX23" s="848"/>
      <c r="AY23" s="849"/>
      <c r="AZ23" s="857" t="s">
        <v>233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379</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1631</v>
      </c>
      <c r="R28" s="871"/>
      <c r="S28" s="871"/>
      <c r="T28" s="871"/>
      <c r="U28" s="871"/>
      <c r="V28" s="871">
        <v>1597</v>
      </c>
      <c r="W28" s="871"/>
      <c r="X28" s="871"/>
      <c r="Y28" s="871"/>
      <c r="Z28" s="871"/>
      <c r="AA28" s="871">
        <v>34</v>
      </c>
      <c r="AB28" s="871"/>
      <c r="AC28" s="871"/>
      <c r="AD28" s="871"/>
      <c r="AE28" s="872"/>
      <c r="AF28" s="873">
        <v>34</v>
      </c>
      <c r="AG28" s="871"/>
      <c r="AH28" s="871"/>
      <c r="AI28" s="871"/>
      <c r="AJ28" s="874"/>
      <c r="AK28" s="875">
        <v>102</v>
      </c>
      <c r="AL28" s="866"/>
      <c r="AM28" s="866"/>
      <c r="AN28" s="866"/>
      <c r="AO28" s="866"/>
      <c r="AP28" s="866" t="s">
        <v>599</v>
      </c>
      <c r="AQ28" s="866"/>
      <c r="AR28" s="866"/>
      <c r="AS28" s="866"/>
      <c r="AT28" s="866"/>
      <c r="AU28" s="866" t="s">
        <v>599</v>
      </c>
      <c r="AV28" s="866"/>
      <c r="AW28" s="866"/>
      <c r="AX28" s="866"/>
      <c r="AY28" s="866"/>
      <c r="AZ28" s="867" t="s">
        <v>600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1417</v>
      </c>
      <c r="R29" s="807"/>
      <c r="S29" s="807"/>
      <c r="T29" s="807"/>
      <c r="U29" s="807"/>
      <c r="V29" s="807">
        <v>1345</v>
      </c>
      <c r="W29" s="807"/>
      <c r="X29" s="807"/>
      <c r="Y29" s="807"/>
      <c r="Z29" s="807"/>
      <c r="AA29" s="807">
        <v>72</v>
      </c>
      <c r="AB29" s="807"/>
      <c r="AC29" s="807"/>
      <c r="AD29" s="807"/>
      <c r="AE29" s="808"/>
      <c r="AF29" s="809">
        <v>72</v>
      </c>
      <c r="AG29" s="810"/>
      <c r="AH29" s="810"/>
      <c r="AI29" s="810"/>
      <c r="AJ29" s="811"/>
      <c r="AK29" s="878">
        <v>184</v>
      </c>
      <c r="AL29" s="879"/>
      <c r="AM29" s="879"/>
      <c r="AN29" s="879"/>
      <c r="AO29" s="879"/>
      <c r="AP29" s="879" t="s">
        <v>598</v>
      </c>
      <c r="AQ29" s="879"/>
      <c r="AR29" s="879"/>
      <c r="AS29" s="879"/>
      <c r="AT29" s="879"/>
      <c r="AU29" s="879" t="s">
        <v>598</v>
      </c>
      <c r="AV29" s="879"/>
      <c r="AW29" s="879"/>
      <c r="AX29" s="879"/>
      <c r="AY29" s="879"/>
      <c r="AZ29" s="880" t="s">
        <v>598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176</v>
      </c>
      <c r="R30" s="807"/>
      <c r="S30" s="807"/>
      <c r="T30" s="807"/>
      <c r="U30" s="807"/>
      <c r="V30" s="807">
        <v>175</v>
      </c>
      <c r="W30" s="807"/>
      <c r="X30" s="807"/>
      <c r="Y30" s="807"/>
      <c r="Z30" s="807"/>
      <c r="AA30" s="807">
        <v>1</v>
      </c>
      <c r="AB30" s="807"/>
      <c r="AC30" s="807"/>
      <c r="AD30" s="807"/>
      <c r="AE30" s="808"/>
      <c r="AF30" s="809">
        <v>1</v>
      </c>
      <c r="AG30" s="810"/>
      <c r="AH30" s="810"/>
      <c r="AI30" s="810"/>
      <c r="AJ30" s="811"/>
      <c r="AK30" s="878">
        <v>57</v>
      </c>
      <c r="AL30" s="879"/>
      <c r="AM30" s="879"/>
      <c r="AN30" s="879"/>
      <c r="AO30" s="879"/>
      <c r="AP30" s="879" t="s">
        <v>598</v>
      </c>
      <c r="AQ30" s="879"/>
      <c r="AR30" s="879"/>
      <c r="AS30" s="879"/>
      <c r="AT30" s="879"/>
      <c r="AU30" s="879" t="s">
        <v>598</v>
      </c>
      <c r="AV30" s="879"/>
      <c r="AW30" s="879"/>
      <c r="AX30" s="879"/>
      <c r="AY30" s="879"/>
      <c r="AZ30" s="880" t="s">
        <v>598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431</v>
      </c>
      <c r="R31" s="807"/>
      <c r="S31" s="807"/>
      <c r="T31" s="807"/>
      <c r="U31" s="807"/>
      <c r="V31" s="807">
        <v>284</v>
      </c>
      <c r="W31" s="807"/>
      <c r="X31" s="807"/>
      <c r="Y31" s="807"/>
      <c r="Z31" s="807"/>
      <c r="AA31" s="807">
        <v>47</v>
      </c>
      <c r="AB31" s="807"/>
      <c r="AC31" s="807"/>
      <c r="AD31" s="807"/>
      <c r="AE31" s="808"/>
      <c r="AF31" s="809">
        <v>601</v>
      </c>
      <c r="AG31" s="810"/>
      <c r="AH31" s="810"/>
      <c r="AI31" s="810"/>
      <c r="AJ31" s="811"/>
      <c r="AK31" s="878" t="s">
        <v>598</v>
      </c>
      <c r="AL31" s="879"/>
      <c r="AM31" s="879"/>
      <c r="AN31" s="879"/>
      <c r="AO31" s="879"/>
      <c r="AP31" s="879">
        <v>1109</v>
      </c>
      <c r="AQ31" s="879"/>
      <c r="AR31" s="879"/>
      <c r="AS31" s="879"/>
      <c r="AT31" s="879"/>
      <c r="AU31" s="879" t="s">
        <v>598</v>
      </c>
      <c r="AV31" s="879"/>
      <c r="AW31" s="879"/>
      <c r="AX31" s="879"/>
      <c r="AY31" s="879"/>
      <c r="AZ31" s="880" t="s">
        <v>598</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21</v>
      </c>
      <c r="R32" s="807"/>
      <c r="S32" s="807"/>
      <c r="T32" s="807"/>
      <c r="U32" s="807"/>
      <c r="V32" s="807">
        <v>21</v>
      </c>
      <c r="W32" s="807"/>
      <c r="X32" s="807"/>
      <c r="Y32" s="807"/>
      <c r="Z32" s="807"/>
      <c r="AA32" s="807">
        <v>0</v>
      </c>
      <c r="AB32" s="807"/>
      <c r="AC32" s="807"/>
      <c r="AD32" s="807"/>
      <c r="AE32" s="808"/>
      <c r="AF32" s="809">
        <v>83</v>
      </c>
      <c r="AG32" s="810"/>
      <c r="AH32" s="810"/>
      <c r="AI32" s="810"/>
      <c r="AJ32" s="811"/>
      <c r="AK32" s="878" t="s">
        <v>598</v>
      </c>
      <c r="AL32" s="879"/>
      <c r="AM32" s="879"/>
      <c r="AN32" s="879"/>
      <c r="AO32" s="879"/>
      <c r="AP32" s="879">
        <v>225</v>
      </c>
      <c r="AQ32" s="879"/>
      <c r="AR32" s="879"/>
      <c r="AS32" s="879"/>
      <c r="AT32" s="879"/>
      <c r="AU32" s="879" t="s">
        <v>598</v>
      </c>
      <c r="AV32" s="879"/>
      <c r="AW32" s="879"/>
      <c r="AX32" s="879"/>
      <c r="AY32" s="879"/>
      <c r="AZ32" s="880" t="s">
        <v>598</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345</v>
      </c>
      <c r="R33" s="807"/>
      <c r="S33" s="807"/>
      <c r="T33" s="807"/>
      <c r="U33" s="807"/>
      <c r="V33" s="807">
        <v>344</v>
      </c>
      <c r="W33" s="807"/>
      <c r="X33" s="807"/>
      <c r="Y33" s="807"/>
      <c r="Z33" s="807"/>
      <c r="AA33" s="807">
        <v>1</v>
      </c>
      <c r="AB33" s="807"/>
      <c r="AC33" s="807"/>
      <c r="AD33" s="807"/>
      <c r="AE33" s="808"/>
      <c r="AF33" s="809">
        <v>1</v>
      </c>
      <c r="AG33" s="810"/>
      <c r="AH33" s="810"/>
      <c r="AI33" s="810"/>
      <c r="AJ33" s="811"/>
      <c r="AK33" s="878">
        <v>203</v>
      </c>
      <c r="AL33" s="879"/>
      <c r="AM33" s="879"/>
      <c r="AN33" s="879"/>
      <c r="AO33" s="879"/>
      <c r="AP33" s="879">
        <v>2315</v>
      </c>
      <c r="AQ33" s="879"/>
      <c r="AR33" s="879"/>
      <c r="AS33" s="879"/>
      <c r="AT33" s="879"/>
      <c r="AU33" s="879" t="s">
        <v>598</v>
      </c>
      <c r="AV33" s="879"/>
      <c r="AW33" s="879"/>
      <c r="AX33" s="879"/>
      <c r="AY33" s="879"/>
      <c r="AZ33" s="880" t="s">
        <v>598</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398</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792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233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424</v>
      </c>
      <c r="AB66" s="766"/>
      <c r="AC66" s="766"/>
      <c r="AD66" s="766"/>
      <c r="AE66" s="767"/>
      <c r="AF66" s="900" t="s">
        <v>425</v>
      </c>
      <c r="AG66" s="861"/>
      <c r="AH66" s="861"/>
      <c r="AI66" s="861"/>
      <c r="AJ66" s="901"/>
      <c r="AK66" s="765" t="s">
        <v>426</v>
      </c>
      <c r="AL66" s="789"/>
      <c r="AM66" s="789"/>
      <c r="AN66" s="789"/>
      <c r="AO66" s="790"/>
      <c r="AP66" s="765" t="s">
        <v>427</v>
      </c>
      <c r="AQ66" s="766"/>
      <c r="AR66" s="766"/>
      <c r="AS66" s="766"/>
      <c r="AT66" s="767"/>
      <c r="AU66" s="765" t="s">
        <v>428</v>
      </c>
      <c r="AV66" s="766"/>
      <c r="AW66" s="766"/>
      <c r="AX66" s="766"/>
      <c r="AY66" s="767"/>
      <c r="AZ66" s="765" t="s">
        <v>386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583</v>
      </c>
      <c r="C68" s="918"/>
      <c r="D68" s="918"/>
      <c r="E68" s="918"/>
      <c r="F68" s="918"/>
      <c r="G68" s="918"/>
      <c r="H68" s="918"/>
      <c r="I68" s="918"/>
      <c r="J68" s="918"/>
      <c r="K68" s="918"/>
      <c r="L68" s="918"/>
      <c r="M68" s="918"/>
      <c r="N68" s="918"/>
      <c r="O68" s="918"/>
      <c r="P68" s="919"/>
      <c r="Q68" s="920">
        <v>993</v>
      </c>
      <c r="R68" s="914"/>
      <c r="S68" s="914"/>
      <c r="T68" s="914"/>
      <c r="U68" s="914"/>
      <c r="V68" s="914">
        <v>952</v>
      </c>
      <c r="W68" s="914"/>
      <c r="X68" s="914"/>
      <c r="Y68" s="914"/>
      <c r="Z68" s="914"/>
      <c r="AA68" s="914">
        <v>41</v>
      </c>
      <c r="AB68" s="914"/>
      <c r="AC68" s="914"/>
      <c r="AD68" s="914"/>
      <c r="AE68" s="914"/>
      <c r="AF68" s="914">
        <v>41</v>
      </c>
      <c r="AG68" s="914"/>
      <c r="AH68" s="914"/>
      <c r="AI68" s="914"/>
      <c r="AJ68" s="914"/>
      <c r="AK68" s="914"/>
      <c r="AL68" s="914"/>
      <c r="AM68" s="914"/>
      <c r="AN68" s="914"/>
      <c r="AO68" s="914"/>
      <c r="AP68" s="914">
        <v>4798</v>
      </c>
      <c r="AQ68" s="914"/>
      <c r="AR68" s="914"/>
      <c r="AS68" s="914"/>
      <c r="AT68" s="914"/>
      <c r="AU68" s="914">
        <v>1641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584</v>
      </c>
      <c r="C69" s="922"/>
      <c r="D69" s="922"/>
      <c r="E69" s="922"/>
      <c r="F69" s="922"/>
      <c r="G69" s="922"/>
      <c r="H69" s="922"/>
      <c r="I69" s="922"/>
      <c r="J69" s="922"/>
      <c r="K69" s="922"/>
      <c r="L69" s="922"/>
      <c r="M69" s="922"/>
      <c r="N69" s="922"/>
      <c r="O69" s="922"/>
      <c r="P69" s="923"/>
      <c r="Q69" s="924">
        <v>8</v>
      </c>
      <c r="R69" s="879"/>
      <c r="S69" s="879"/>
      <c r="T69" s="879"/>
      <c r="U69" s="879"/>
      <c r="V69" s="879">
        <v>7</v>
      </c>
      <c r="W69" s="879"/>
      <c r="X69" s="879"/>
      <c r="Y69" s="879"/>
      <c r="Z69" s="879"/>
      <c r="AA69" s="879">
        <v>2</v>
      </c>
      <c r="AB69" s="879"/>
      <c r="AC69" s="879"/>
      <c r="AD69" s="879"/>
      <c r="AE69" s="879"/>
      <c r="AF69" s="879">
        <v>2</v>
      </c>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585</v>
      </c>
      <c r="C70" s="922"/>
      <c r="D70" s="922"/>
      <c r="E70" s="922"/>
      <c r="F70" s="922"/>
      <c r="G70" s="922"/>
      <c r="H70" s="922"/>
      <c r="I70" s="922"/>
      <c r="J70" s="922"/>
      <c r="K70" s="922"/>
      <c r="L70" s="922"/>
      <c r="M70" s="922"/>
      <c r="N70" s="922"/>
      <c r="O70" s="922"/>
      <c r="P70" s="923"/>
      <c r="Q70" s="924">
        <v>11670</v>
      </c>
      <c r="R70" s="879"/>
      <c r="S70" s="879"/>
      <c r="T70" s="879"/>
      <c r="U70" s="879"/>
      <c r="V70" s="879">
        <v>11387</v>
      </c>
      <c r="W70" s="879"/>
      <c r="X70" s="879"/>
      <c r="Y70" s="879"/>
      <c r="Z70" s="879"/>
      <c r="AA70" s="879">
        <v>282</v>
      </c>
      <c r="AB70" s="879"/>
      <c r="AC70" s="879"/>
      <c r="AD70" s="879"/>
      <c r="AE70" s="879"/>
      <c r="AF70" s="879">
        <v>282</v>
      </c>
      <c r="AG70" s="879"/>
      <c r="AH70" s="879"/>
      <c r="AI70" s="879"/>
      <c r="AJ70" s="879"/>
      <c r="AK70" s="879">
        <v>5893</v>
      </c>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586</v>
      </c>
      <c r="C71" s="922"/>
      <c r="D71" s="922"/>
      <c r="E71" s="922"/>
      <c r="F71" s="922"/>
      <c r="G71" s="922"/>
      <c r="H71" s="922"/>
      <c r="I71" s="922"/>
      <c r="J71" s="922"/>
      <c r="K71" s="922"/>
      <c r="L71" s="922"/>
      <c r="M71" s="922"/>
      <c r="N71" s="922"/>
      <c r="O71" s="922"/>
      <c r="P71" s="923"/>
      <c r="Q71" s="924">
        <v>52</v>
      </c>
      <c r="R71" s="879"/>
      <c r="S71" s="879"/>
      <c r="T71" s="879"/>
      <c r="U71" s="879"/>
      <c r="V71" s="879">
        <v>45</v>
      </c>
      <c r="W71" s="879"/>
      <c r="X71" s="879"/>
      <c r="Y71" s="879"/>
      <c r="Z71" s="879"/>
      <c r="AA71" s="879">
        <v>7</v>
      </c>
      <c r="AB71" s="879"/>
      <c r="AC71" s="879"/>
      <c r="AD71" s="879"/>
      <c r="AE71" s="879"/>
      <c r="AF71" s="879">
        <v>7</v>
      </c>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587</v>
      </c>
      <c r="C72" s="922"/>
      <c r="D72" s="922"/>
      <c r="E72" s="922"/>
      <c r="F72" s="922"/>
      <c r="G72" s="922"/>
      <c r="H72" s="922"/>
      <c r="I72" s="922"/>
      <c r="J72" s="922"/>
      <c r="K72" s="922"/>
      <c r="L72" s="922"/>
      <c r="M72" s="922"/>
      <c r="N72" s="922"/>
      <c r="O72" s="922"/>
      <c r="P72" s="923"/>
      <c r="Q72" s="924">
        <v>10</v>
      </c>
      <c r="R72" s="879"/>
      <c r="S72" s="879"/>
      <c r="T72" s="879"/>
      <c r="U72" s="879"/>
      <c r="V72" s="879">
        <v>8</v>
      </c>
      <c r="W72" s="879"/>
      <c r="X72" s="879"/>
      <c r="Y72" s="879"/>
      <c r="Z72" s="879"/>
      <c r="AA72" s="879">
        <v>3</v>
      </c>
      <c r="AB72" s="879"/>
      <c r="AC72" s="879"/>
      <c r="AD72" s="879"/>
      <c r="AE72" s="879"/>
      <c r="AF72" s="879">
        <v>3</v>
      </c>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2</v>
      </c>
      <c r="R73" s="879"/>
      <c r="S73" s="879"/>
      <c r="T73" s="879"/>
      <c r="U73" s="879"/>
      <c r="V73" s="879">
        <v>0</v>
      </c>
      <c r="W73" s="879"/>
      <c r="X73" s="879"/>
      <c r="Y73" s="879"/>
      <c r="Z73" s="879"/>
      <c r="AA73" s="879">
        <v>2</v>
      </c>
      <c r="AB73" s="879"/>
      <c r="AC73" s="879"/>
      <c r="AD73" s="879"/>
      <c r="AE73" s="879"/>
      <c r="AF73" s="879">
        <v>2</v>
      </c>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589</v>
      </c>
      <c r="C74" s="922"/>
      <c r="D74" s="922"/>
      <c r="E74" s="922"/>
      <c r="F74" s="922"/>
      <c r="G74" s="922"/>
      <c r="H74" s="922"/>
      <c r="I74" s="922"/>
      <c r="J74" s="922"/>
      <c r="K74" s="922"/>
      <c r="L74" s="922"/>
      <c r="M74" s="922"/>
      <c r="N74" s="922"/>
      <c r="O74" s="922"/>
      <c r="P74" s="923"/>
      <c r="Q74" s="924">
        <v>5</v>
      </c>
      <c r="R74" s="879"/>
      <c r="S74" s="879"/>
      <c r="T74" s="879"/>
      <c r="U74" s="879"/>
      <c r="V74" s="879">
        <v>2</v>
      </c>
      <c r="W74" s="879"/>
      <c r="X74" s="879"/>
      <c r="Y74" s="879"/>
      <c r="Z74" s="879"/>
      <c r="AA74" s="879">
        <v>3</v>
      </c>
      <c r="AB74" s="879"/>
      <c r="AC74" s="879"/>
      <c r="AD74" s="879"/>
      <c r="AE74" s="879"/>
      <c r="AF74" s="879">
        <v>3</v>
      </c>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590</v>
      </c>
      <c r="C75" s="922"/>
      <c r="D75" s="922"/>
      <c r="E75" s="922"/>
      <c r="F75" s="922"/>
      <c r="G75" s="922"/>
      <c r="H75" s="922"/>
      <c r="I75" s="922"/>
      <c r="J75" s="922"/>
      <c r="K75" s="922"/>
      <c r="L75" s="922"/>
      <c r="M75" s="922"/>
      <c r="N75" s="922"/>
      <c r="O75" s="922"/>
      <c r="P75" s="923"/>
      <c r="Q75" s="927">
        <v>37</v>
      </c>
      <c r="R75" s="928"/>
      <c r="S75" s="928"/>
      <c r="T75" s="928"/>
      <c r="U75" s="878"/>
      <c r="V75" s="929">
        <v>31</v>
      </c>
      <c r="W75" s="928"/>
      <c r="X75" s="928"/>
      <c r="Y75" s="928"/>
      <c r="Z75" s="878"/>
      <c r="AA75" s="929">
        <v>6</v>
      </c>
      <c r="AB75" s="928"/>
      <c r="AC75" s="928"/>
      <c r="AD75" s="928"/>
      <c r="AE75" s="878"/>
      <c r="AF75" s="929">
        <v>6</v>
      </c>
      <c r="AG75" s="928"/>
      <c r="AH75" s="928"/>
      <c r="AI75" s="928"/>
      <c r="AJ75" s="878"/>
      <c r="AK75" s="929">
        <v>6</v>
      </c>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591</v>
      </c>
      <c r="C76" s="922"/>
      <c r="D76" s="922"/>
      <c r="E76" s="922"/>
      <c r="F76" s="922"/>
      <c r="G76" s="922"/>
      <c r="H76" s="922"/>
      <c r="I76" s="922"/>
      <c r="J76" s="922"/>
      <c r="K76" s="922"/>
      <c r="L76" s="922"/>
      <c r="M76" s="922"/>
      <c r="N76" s="922"/>
      <c r="O76" s="922"/>
      <c r="P76" s="923"/>
      <c r="Q76" s="927">
        <v>311</v>
      </c>
      <c r="R76" s="928"/>
      <c r="S76" s="928"/>
      <c r="T76" s="928"/>
      <c r="U76" s="878"/>
      <c r="V76" s="929">
        <v>292</v>
      </c>
      <c r="W76" s="928"/>
      <c r="X76" s="928"/>
      <c r="Y76" s="928"/>
      <c r="Z76" s="878"/>
      <c r="AA76" s="929">
        <v>19</v>
      </c>
      <c r="AB76" s="928"/>
      <c r="AC76" s="928"/>
      <c r="AD76" s="928"/>
      <c r="AE76" s="878"/>
      <c r="AF76" s="929">
        <v>19</v>
      </c>
      <c r="AG76" s="928"/>
      <c r="AH76" s="928"/>
      <c r="AI76" s="928"/>
      <c r="AJ76" s="878"/>
      <c r="AK76" s="929">
        <v>21</v>
      </c>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592</v>
      </c>
      <c r="C77" s="922"/>
      <c r="D77" s="922"/>
      <c r="E77" s="922"/>
      <c r="F77" s="922"/>
      <c r="G77" s="922"/>
      <c r="H77" s="922"/>
      <c r="I77" s="922"/>
      <c r="J77" s="922"/>
      <c r="K77" s="922"/>
      <c r="L77" s="922"/>
      <c r="M77" s="922"/>
      <c r="N77" s="922"/>
      <c r="O77" s="922"/>
      <c r="P77" s="923"/>
      <c r="Q77" s="927">
        <v>229800</v>
      </c>
      <c r="R77" s="928"/>
      <c r="S77" s="928"/>
      <c r="T77" s="928"/>
      <c r="U77" s="878"/>
      <c r="V77" s="929">
        <v>217808</v>
      </c>
      <c r="W77" s="928"/>
      <c r="X77" s="928"/>
      <c r="Y77" s="928"/>
      <c r="Z77" s="878"/>
      <c r="AA77" s="929">
        <v>11992</v>
      </c>
      <c r="AB77" s="928"/>
      <c r="AC77" s="928"/>
      <c r="AD77" s="928"/>
      <c r="AE77" s="878"/>
      <c r="AF77" s="929">
        <v>11992</v>
      </c>
      <c r="AG77" s="928"/>
      <c r="AH77" s="928"/>
      <c r="AI77" s="928"/>
      <c r="AJ77" s="878"/>
      <c r="AK77" s="929">
        <v>83</v>
      </c>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398</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313</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313</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313</v>
      </c>
      <c r="DR109" s="943"/>
      <c r="DS109" s="943"/>
      <c r="DT109" s="943"/>
      <c r="DU109" s="944"/>
      <c r="DV109" s="942" t="s">
        <v>440</v>
      </c>
      <c r="DW109" s="943"/>
      <c r="DX109" s="943"/>
      <c r="DY109" s="943"/>
      <c r="DZ109" s="945"/>
    </row>
    <row r="110" spans="1:131" s="248" customFormat="1" ht="26.25" customHeight="1" x14ac:dyDescent="0.15">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647585</v>
      </c>
      <c r="AB110" s="950"/>
      <c r="AC110" s="950"/>
      <c r="AD110" s="950"/>
      <c r="AE110" s="951"/>
      <c r="AF110" s="952">
        <v>597345</v>
      </c>
      <c r="AG110" s="950"/>
      <c r="AH110" s="950"/>
      <c r="AI110" s="950"/>
      <c r="AJ110" s="951"/>
      <c r="AK110" s="952">
        <v>556000</v>
      </c>
      <c r="AL110" s="950"/>
      <c r="AM110" s="950"/>
      <c r="AN110" s="950"/>
      <c r="AO110" s="951"/>
      <c r="AP110" s="953">
        <v>16.399999999999999</v>
      </c>
      <c r="AQ110" s="954"/>
      <c r="AR110" s="954"/>
      <c r="AS110" s="954"/>
      <c r="AT110" s="955"/>
      <c r="AU110" s="956" t="s">
        <v>73</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5901174</v>
      </c>
      <c r="BR110" s="985"/>
      <c r="BS110" s="985"/>
      <c r="BT110" s="985"/>
      <c r="BU110" s="985"/>
      <c r="BV110" s="985">
        <v>5944149</v>
      </c>
      <c r="BW110" s="985"/>
      <c r="BX110" s="985"/>
      <c r="BY110" s="985"/>
      <c r="BZ110" s="985"/>
      <c r="CA110" s="985">
        <v>6362769</v>
      </c>
      <c r="CB110" s="985"/>
      <c r="CC110" s="985"/>
      <c r="CD110" s="985"/>
      <c r="CE110" s="985"/>
      <c r="CF110" s="999">
        <v>188.1</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446</v>
      </c>
      <c r="DH110" s="985"/>
      <c r="DI110" s="985"/>
      <c r="DJ110" s="985"/>
      <c r="DK110" s="985"/>
      <c r="DL110" s="985" t="s">
        <v>446</v>
      </c>
      <c r="DM110" s="985"/>
      <c r="DN110" s="985"/>
      <c r="DO110" s="985"/>
      <c r="DP110" s="985"/>
      <c r="DQ110" s="985" t="s">
        <v>446</v>
      </c>
      <c r="DR110" s="985"/>
      <c r="DS110" s="985"/>
      <c r="DT110" s="985"/>
      <c r="DU110" s="985"/>
      <c r="DV110" s="986" t="s">
        <v>233</v>
      </c>
      <c r="DW110" s="986"/>
      <c r="DX110" s="986"/>
      <c r="DY110" s="986"/>
      <c r="DZ110" s="987"/>
    </row>
    <row r="111" spans="1:131" s="248" customFormat="1" ht="26.25" customHeight="1" x14ac:dyDescent="0.15">
      <c r="A111" s="988" t="s">
        <v>447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446</v>
      </c>
      <c r="AB111" s="992"/>
      <c r="AC111" s="992"/>
      <c r="AD111" s="992"/>
      <c r="AE111" s="993"/>
      <c r="AF111" s="994" t="s">
        <v>233</v>
      </c>
      <c r="AG111" s="992"/>
      <c r="AH111" s="992"/>
      <c r="AI111" s="992"/>
      <c r="AJ111" s="993"/>
      <c r="AK111" s="994" t="s">
        <v>233</v>
      </c>
      <c r="AL111" s="992"/>
      <c r="AM111" s="992"/>
      <c r="AN111" s="992"/>
      <c r="AO111" s="993"/>
      <c r="AP111" s="995" t="s">
        <v>233</v>
      </c>
      <c r="AQ111" s="996"/>
      <c r="AR111" s="996"/>
      <c r="AS111" s="996"/>
      <c r="AT111" s="997"/>
      <c r="AU111" s="958"/>
      <c r="AV111" s="959"/>
      <c r="AW111" s="959"/>
      <c r="AX111" s="959"/>
      <c r="AY111" s="959"/>
      <c r="AZ111" s="1007" t="s">
        <v>448</v>
      </c>
      <c r="BA111" s="1008"/>
      <c r="BB111" s="1008"/>
      <c r="BC111" s="1008"/>
      <c r="BD111" s="1008"/>
      <c r="BE111" s="1008"/>
      <c r="BF111" s="1008"/>
      <c r="BG111" s="1008"/>
      <c r="BH111" s="1008"/>
      <c r="BI111" s="1008"/>
      <c r="BJ111" s="1008"/>
      <c r="BK111" s="1008"/>
      <c r="BL111" s="1008"/>
      <c r="BM111" s="1008"/>
      <c r="BN111" s="1008"/>
      <c r="BO111" s="1008"/>
      <c r="BP111" s="1009"/>
      <c r="BQ111" s="977" t="s">
        <v>446</v>
      </c>
      <c r="BR111" s="978"/>
      <c r="BS111" s="978"/>
      <c r="BT111" s="978"/>
      <c r="BU111" s="978"/>
      <c r="BV111" s="978" t="s">
        <v>233</v>
      </c>
      <c r="BW111" s="978"/>
      <c r="BX111" s="978"/>
      <c r="BY111" s="978"/>
      <c r="BZ111" s="978"/>
      <c r="CA111" s="978" t="s">
        <v>233</v>
      </c>
      <c r="CB111" s="978"/>
      <c r="CC111" s="978"/>
      <c r="CD111" s="978"/>
      <c r="CE111" s="978"/>
      <c r="CF111" s="972" t="s">
        <v>233</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446</v>
      </c>
      <c r="DH111" s="978"/>
      <c r="DI111" s="978"/>
      <c r="DJ111" s="978"/>
      <c r="DK111" s="978"/>
      <c r="DL111" s="978" t="s">
        <v>446</v>
      </c>
      <c r="DM111" s="978"/>
      <c r="DN111" s="978"/>
      <c r="DO111" s="978"/>
      <c r="DP111" s="978"/>
      <c r="DQ111" s="978" t="s">
        <v>233</v>
      </c>
      <c r="DR111" s="978"/>
      <c r="DS111" s="978"/>
      <c r="DT111" s="978"/>
      <c r="DU111" s="978"/>
      <c r="DV111" s="979" t="s">
        <v>233</v>
      </c>
      <c r="DW111" s="979"/>
      <c r="DX111" s="979"/>
      <c r="DY111" s="979"/>
      <c r="DZ111" s="980"/>
    </row>
    <row r="112" spans="1:131" s="248" customFormat="1" ht="26.25" customHeight="1" x14ac:dyDescent="0.15">
      <c r="A112" s="1010" t="s">
        <v>450</v>
      </c>
      <c r="B112" s="1011"/>
      <c r="C112" s="1008" t="s">
        <v>451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233</v>
      </c>
      <c r="AB112" s="1017"/>
      <c r="AC112" s="1017"/>
      <c r="AD112" s="1017"/>
      <c r="AE112" s="1018"/>
      <c r="AF112" s="1019" t="s">
        <v>446</v>
      </c>
      <c r="AG112" s="1017"/>
      <c r="AH112" s="1017"/>
      <c r="AI112" s="1017"/>
      <c r="AJ112" s="1018"/>
      <c r="AK112" s="1019" t="s">
        <v>446</v>
      </c>
      <c r="AL112" s="1017"/>
      <c r="AM112" s="1017"/>
      <c r="AN112" s="1017"/>
      <c r="AO112" s="1018"/>
      <c r="AP112" s="1020" t="s">
        <v>233</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2644141</v>
      </c>
      <c r="BR112" s="978"/>
      <c r="BS112" s="978"/>
      <c r="BT112" s="978"/>
      <c r="BU112" s="978"/>
      <c r="BV112" s="978">
        <v>2634427</v>
      </c>
      <c r="BW112" s="978"/>
      <c r="BX112" s="978"/>
      <c r="BY112" s="978"/>
      <c r="BZ112" s="978"/>
      <c r="CA112" s="978">
        <v>2534135</v>
      </c>
      <c r="CB112" s="978"/>
      <c r="CC112" s="978"/>
      <c r="CD112" s="978"/>
      <c r="CE112" s="978"/>
      <c r="CF112" s="972">
        <v>74.900000000000006</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446</v>
      </c>
      <c r="DH112" s="978"/>
      <c r="DI112" s="978"/>
      <c r="DJ112" s="978"/>
      <c r="DK112" s="978"/>
      <c r="DL112" s="978" t="s">
        <v>233</v>
      </c>
      <c r="DM112" s="978"/>
      <c r="DN112" s="978"/>
      <c r="DO112" s="978"/>
      <c r="DP112" s="978"/>
      <c r="DQ112" s="978" t="s">
        <v>233</v>
      </c>
      <c r="DR112" s="978"/>
      <c r="DS112" s="978"/>
      <c r="DT112" s="978"/>
      <c r="DU112" s="978"/>
      <c r="DV112" s="979" t="s">
        <v>233</v>
      </c>
      <c r="DW112" s="979"/>
      <c r="DX112" s="979"/>
      <c r="DY112" s="979"/>
      <c r="DZ112" s="980"/>
    </row>
    <row r="113" spans="1:130" s="248" customFormat="1" ht="26.25" customHeight="1" x14ac:dyDescent="0.15">
      <c r="A113" s="1012"/>
      <c r="B113" s="1013"/>
      <c r="C113" s="1008" t="s">
        <v>454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181727</v>
      </c>
      <c r="AB113" s="992"/>
      <c r="AC113" s="992"/>
      <c r="AD113" s="992"/>
      <c r="AE113" s="993"/>
      <c r="AF113" s="994">
        <v>185622</v>
      </c>
      <c r="AG113" s="992"/>
      <c r="AH113" s="992"/>
      <c r="AI113" s="992"/>
      <c r="AJ113" s="993"/>
      <c r="AK113" s="994">
        <v>190212</v>
      </c>
      <c r="AL113" s="992"/>
      <c r="AM113" s="992"/>
      <c r="AN113" s="992"/>
      <c r="AO113" s="993"/>
      <c r="AP113" s="995">
        <v>5.6</v>
      </c>
      <c r="AQ113" s="996"/>
      <c r="AR113" s="996"/>
      <c r="AS113" s="996"/>
      <c r="AT113" s="997"/>
      <c r="AU113" s="958"/>
      <c r="AV113" s="959"/>
      <c r="AW113" s="959"/>
      <c r="AX113" s="959"/>
      <c r="AY113" s="959"/>
      <c r="AZ113" s="1007" t="s">
        <v>455</v>
      </c>
      <c r="BA113" s="1008"/>
      <c r="BB113" s="1008"/>
      <c r="BC113" s="1008"/>
      <c r="BD113" s="1008"/>
      <c r="BE113" s="1008"/>
      <c r="BF113" s="1008"/>
      <c r="BG113" s="1008"/>
      <c r="BH113" s="1008"/>
      <c r="BI113" s="1008"/>
      <c r="BJ113" s="1008"/>
      <c r="BK113" s="1008"/>
      <c r="BL113" s="1008"/>
      <c r="BM113" s="1008"/>
      <c r="BN113" s="1008"/>
      <c r="BO113" s="1008"/>
      <c r="BP113" s="1009"/>
      <c r="BQ113" s="977">
        <v>1709850</v>
      </c>
      <c r="BR113" s="978"/>
      <c r="BS113" s="978"/>
      <c r="BT113" s="978"/>
      <c r="BU113" s="978"/>
      <c r="BV113" s="978">
        <v>1678087</v>
      </c>
      <c r="BW113" s="978"/>
      <c r="BX113" s="978"/>
      <c r="BY113" s="978"/>
      <c r="BZ113" s="978"/>
      <c r="CA113" s="978">
        <v>1641148</v>
      </c>
      <c r="CB113" s="978"/>
      <c r="CC113" s="978"/>
      <c r="CD113" s="978"/>
      <c r="CE113" s="978"/>
      <c r="CF113" s="972">
        <v>48.5</v>
      </c>
      <c r="CG113" s="973"/>
      <c r="CH113" s="973"/>
      <c r="CI113" s="973"/>
      <c r="CJ113" s="973"/>
      <c r="CK113" s="1003"/>
      <c r="CL113" s="1004"/>
      <c r="CM113" s="974" t="s">
        <v>456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233</v>
      </c>
      <c r="DH113" s="1017"/>
      <c r="DI113" s="1017"/>
      <c r="DJ113" s="1017"/>
      <c r="DK113" s="1018"/>
      <c r="DL113" s="1019" t="s">
        <v>233</v>
      </c>
      <c r="DM113" s="1017"/>
      <c r="DN113" s="1017"/>
      <c r="DO113" s="1017"/>
      <c r="DP113" s="1018"/>
      <c r="DQ113" s="1019" t="s">
        <v>233</v>
      </c>
      <c r="DR113" s="1017"/>
      <c r="DS113" s="1017"/>
      <c r="DT113" s="1017"/>
      <c r="DU113" s="1018"/>
      <c r="DV113" s="1020" t="s">
        <v>233</v>
      </c>
      <c r="DW113" s="1021"/>
      <c r="DX113" s="1021"/>
      <c r="DY113" s="1021"/>
      <c r="DZ113" s="1022"/>
    </row>
    <row r="114" spans="1:130" s="248" customFormat="1" ht="26.25" customHeight="1" x14ac:dyDescent="0.15">
      <c r="A114" s="1012"/>
      <c r="B114" s="1013"/>
      <c r="C114" s="1008" t="s">
        <v>457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233</v>
      </c>
      <c r="AB114" s="1017"/>
      <c r="AC114" s="1017"/>
      <c r="AD114" s="1017"/>
      <c r="AE114" s="1018"/>
      <c r="AF114" s="1019" t="s">
        <v>446</v>
      </c>
      <c r="AG114" s="1017"/>
      <c r="AH114" s="1017"/>
      <c r="AI114" s="1017"/>
      <c r="AJ114" s="1018"/>
      <c r="AK114" s="1019" t="s">
        <v>446</v>
      </c>
      <c r="AL114" s="1017"/>
      <c r="AM114" s="1017"/>
      <c r="AN114" s="1017"/>
      <c r="AO114" s="1018"/>
      <c r="AP114" s="1020" t="s">
        <v>233</v>
      </c>
      <c r="AQ114" s="1021"/>
      <c r="AR114" s="1021"/>
      <c r="AS114" s="1021"/>
      <c r="AT114" s="1022"/>
      <c r="AU114" s="958"/>
      <c r="AV114" s="959"/>
      <c r="AW114" s="959"/>
      <c r="AX114" s="959"/>
      <c r="AY114" s="959"/>
      <c r="AZ114" s="1007" t="s">
        <v>458</v>
      </c>
      <c r="BA114" s="1008"/>
      <c r="BB114" s="1008"/>
      <c r="BC114" s="1008"/>
      <c r="BD114" s="1008"/>
      <c r="BE114" s="1008"/>
      <c r="BF114" s="1008"/>
      <c r="BG114" s="1008"/>
      <c r="BH114" s="1008"/>
      <c r="BI114" s="1008"/>
      <c r="BJ114" s="1008"/>
      <c r="BK114" s="1008"/>
      <c r="BL114" s="1008"/>
      <c r="BM114" s="1008"/>
      <c r="BN114" s="1008"/>
      <c r="BO114" s="1008"/>
      <c r="BP114" s="1009"/>
      <c r="BQ114" s="977">
        <v>503685</v>
      </c>
      <c r="BR114" s="978"/>
      <c r="BS114" s="978"/>
      <c r="BT114" s="978"/>
      <c r="BU114" s="978"/>
      <c r="BV114" s="978">
        <v>514397</v>
      </c>
      <c r="BW114" s="978"/>
      <c r="BX114" s="978"/>
      <c r="BY114" s="978"/>
      <c r="BZ114" s="978"/>
      <c r="CA114" s="978">
        <v>487132</v>
      </c>
      <c r="CB114" s="978"/>
      <c r="CC114" s="978"/>
      <c r="CD114" s="978"/>
      <c r="CE114" s="978"/>
      <c r="CF114" s="972">
        <v>14.4</v>
      </c>
      <c r="CG114" s="973"/>
      <c r="CH114" s="973"/>
      <c r="CI114" s="973"/>
      <c r="CJ114" s="973"/>
      <c r="CK114" s="1003"/>
      <c r="CL114" s="1004"/>
      <c r="CM114" s="974" t="s">
        <v>459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233</v>
      </c>
      <c r="DH114" s="1017"/>
      <c r="DI114" s="1017"/>
      <c r="DJ114" s="1017"/>
      <c r="DK114" s="1018"/>
      <c r="DL114" s="1019" t="s">
        <v>233</v>
      </c>
      <c r="DM114" s="1017"/>
      <c r="DN114" s="1017"/>
      <c r="DO114" s="1017"/>
      <c r="DP114" s="1018"/>
      <c r="DQ114" s="1019" t="s">
        <v>446</v>
      </c>
      <c r="DR114" s="1017"/>
      <c r="DS114" s="1017"/>
      <c r="DT114" s="1017"/>
      <c r="DU114" s="1018"/>
      <c r="DV114" s="1020" t="s">
        <v>446</v>
      </c>
      <c r="DW114" s="1021"/>
      <c r="DX114" s="1021"/>
      <c r="DY114" s="1021"/>
      <c r="DZ114" s="1022"/>
    </row>
    <row r="115" spans="1:130" s="248" customFormat="1" ht="26.25" customHeight="1" x14ac:dyDescent="0.15">
      <c r="A115" s="1012"/>
      <c r="B115" s="1013"/>
      <c r="C115" s="1008" t="s">
        <v>460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233</v>
      </c>
      <c r="AB115" s="992"/>
      <c r="AC115" s="992"/>
      <c r="AD115" s="992"/>
      <c r="AE115" s="993"/>
      <c r="AF115" s="994" t="s">
        <v>233</v>
      </c>
      <c r="AG115" s="992"/>
      <c r="AH115" s="992"/>
      <c r="AI115" s="992"/>
      <c r="AJ115" s="993"/>
      <c r="AK115" s="994" t="s">
        <v>233</v>
      </c>
      <c r="AL115" s="992"/>
      <c r="AM115" s="992"/>
      <c r="AN115" s="992"/>
      <c r="AO115" s="993"/>
      <c r="AP115" s="995" t="s">
        <v>233</v>
      </c>
      <c r="AQ115" s="996"/>
      <c r="AR115" s="996"/>
      <c r="AS115" s="996"/>
      <c r="AT115" s="997"/>
      <c r="AU115" s="958"/>
      <c r="AV115" s="959"/>
      <c r="AW115" s="959"/>
      <c r="AX115" s="959"/>
      <c r="AY115" s="959"/>
      <c r="AZ115" s="1007" t="s">
        <v>461</v>
      </c>
      <c r="BA115" s="1008"/>
      <c r="BB115" s="1008"/>
      <c r="BC115" s="1008"/>
      <c r="BD115" s="1008"/>
      <c r="BE115" s="1008"/>
      <c r="BF115" s="1008"/>
      <c r="BG115" s="1008"/>
      <c r="BH115" s="1008"/>
      <c r="BI115" s="1008"/>
      <c r="BJ115" s="1008"/>
      <c r="BK115" s="1008"/>
      <c r="BL115" s="1008"/>
      <c r="BM115" s="1008"/>
      <c r="BN115" s="1008"/>
      <c r="BO115" s="1008"/>
      <c r="BP115" s="1009"/>
      <c r="BQ115" s="977">
        <v>5339</v>
      </c>
      <c r="BR115" s="978"/>
      <c r="BS115" s="978"/>
      <c r="BT115" s="978"/>
      <c r="BU115" s="978"/>
      <c r="BV115" s="978">
        <v>5023</v>
      </c>
      <c r="BW115" s="978"/>
      <c r="BX115" s="978"/>
      <c r="BY115" s="978"/>
      <c r="BZ115" s="978"/>
      <c r="CA115" s="978">
        <v>4750</v>
      </c>
      <c r="CB115" s="978"/>
      <c r="CC115" s="978"/>
      <c r="CD115" s="978"/>
      <c r="CE115" s="978"/>
      <c r="CF115" s="972">
        <v>0.1</v>
      </c>
      <c r="CG115" s="973"/>
      <c r="CH115" s="973"/>
      <c r="CI115" s="973"/>
      <c r="CJ115" s="973"/>
      <c r="CK115" s="1003"/>
      <c r="CL115" s="1004"/>
      <c r="CM115" s="1007" t="s">
        <v>462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233</v>
      </c>
      <c r="DH115" s="1017"/>
      <c r="DI115" s="1017"/>
      <c r="DJ115" s="1017"/>
      <c r="DK115" s="1018"/>
      <c r="DL115" s="1019" t="s">
        <v>233</v>
      </c>
      <c r="DM115" s="1017"/>
      <c r="DN115" s="1017"/>
      <c r="DO115" s="1017"/>
      <c r="DP115" s="1018"/>
      <c r="DQ115" s="1019" t="s">
        <v>446</v>
      </c>
      <c r="DR115" s="1017"/>
      <c r="DS115" s="1017"/>
      <c r="DT115" s="1017"/>
      <c r="DU115" s="1018"/>
      <c r="DV115" s="1020" t="s">
        <v>446</v>
      </c>
      <c r="DW115" s="1021"/>
      <c r="DX115" s="1021"/>
      <c r="DY115" s="1021"/>
      <c r="DZ115" s="1022"/>
    </row>
    <row r="116" spans="1:130" s="248" customFormat="1" ht="26.25" customHeight="1" x14ac:dyDescent="0.15">
      <c r="A116" s="1014"/>
      <c r="B116" s="1015"/>
      <c r="C116" s="1023" t="s">
        <v>463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233</v>
      </c>
      <c r="AB116" s="1017"/>
      <c r="AC116" s="1017"/>
      <c r="AD116" s="1017"/>
      <c r="AE116" s="1018"/>
      <c r="AF116" s="1019" t="s">
        <v>446</v>
      </c>
      <c r="AG116" s="1017"/>
      <c r="AH116" s="1017"/>
      <c r="AI116" s="1017"/>
      <c r="AJ116" s="1018"/>
      <c r="AK116" s="1019" t="s">
        <v>446</v>
      </c>
      <c r="AL116" s="1017"/>
      <c r="AM116" s="1017"/>
      <c r="AN116" s="1017"/>
      <c r="AO116" s="1018"/>
      <c r="AP116" s="1020" t="s">
        <v>233</v>
      </c>
      <c r="AQ116" s="1021"/>
      <c r="AR116" s="1021"/>
      <c r="AS116" s="1021"/>
      <c r="AT116" s="1022"/>
      <c r="AU116" s="958"/>
      <c r="AV116" s="959"/>
      <c r="AW116" s="959"/>
      <c r="AX116" s="959"/>
      <c r="AY116" s="959"/>
      <c r="AZ116" s="1025" t="s">
        <v>464</v>
      </c>
      <c r="BA116" s="1026"/>
      <c r="BB116" s="1026"/>
      <c r="BC116" s="1026"/>
      <c r="BD116" s="1026"/>
      <c r="BE116" s="1026"/>
      <c r="BF116" s="1026"/>
      <c r="BG116" s="1026"/>
      <c r="BH116" s="1026"/>
      <c r="BI116" s="1026"/>
      <c r="BJ116" s="1026"/>
      <c r="BK116" s="1026"/>
      <c r="BL116" s="1026"/>
      <c r="BM116" s="1026"/>
      <c r="BN116" s="1026"/>
      <c r="BO116" s="1026"/>
      <c r="BP116" s="1027"/>
      <c r="BQ116" s="977" t="s">
        <v>233</v>
      </c>
      <c r="BR116" s="978"/>
      <c r="BS116" s="978"/>
      <c r="BT116" s="978"/>
      <c r="BU116" s="978"/>
      <c r="BV116" s="978" t="s">
        <v>233</v>
      </c>
      <c r="BW116" s="978"/>
      <c r="BX116" s="978"/>
      <c r="BY116" s="978"/>
      <c r="BZ116" s="978"/>
      <c r="CA116" s="978" t="s">
        <v>233</v>
      </c>
      <c r="CB116" s="978"/>
      <c r="CC116" s="978"/>
      <c r="CD116" s="978"/>
      <c r="CE116" s="978"/>
      <c r="CF116" s="972" t="s">
        <v>446</v>
      </c>
      <c r="CG116" s="973"/>
      <c r="CH116" s="973"/>
      <c r="CI116" s="973"/>
      <c r="CJ116" s="973"/>
      <c r="CK116" s="1003"/>
      <c r="CL116" s="1004"/>
      <c r="CM116" s="974" t="s">
        <v>465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446</v>
      </c>
      <c r="DH116" s="1017"/>
      <c r="DI116" s="1017"/>
      <c r="DJ116" s="1017"/>
      <c r="DK116" s="1018"/>
      <c r="DL116" s="1019" t="s">
        <v>446</v>
      </c>
      <c r="DM116" s="1017"/>
      <c r="DN116" s="1017"/>
      <c r="DO116" s="1017"/>
      <c r="DP116" s="1018"/>
      <c r="DQ116" s="1019" t="s">
        <v>446</v>
      </c>
      <c r="DR116" s="1017"/>
      <c r="DS116" s="1017"/>
      <c r="DT116" s="1017"/>
      <c r="DU116" s="1018"/>
      <c r="DV116" s="1020" t="s">
        <v>233</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829312</v>
      </c>
      <c r="AB117" s="1035"/>
      <c r="AC117" s="1035"/>
      <c r="AD117" s="1035"/>
      <c r="AE117" s="1036"/>
      <c r="AF117" s="1037">
        <v>782967</v>
      </c>
      <c r="AG117" s="1035"/>
      <c r="AH117" s="1035"/>
      <c r="AI117" s="1035"/>
      <c r="AJ117" s="1036"/>
      <c r="AK117" s="1037">
        <v>746212</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233</v>
      </c>
      <c r="BR117" s="978"/>
      <c r="BS117" s="978"/>
      <c r="BT117" s="978"/>
      <c r="BU117" s="978"/>
      <c r="BV117" s="978" t="s">
        <v>233</v>
      </c>
      <c r="BW117" s="978"/>
      <c r="BX117" s="978"/>
      <c r="BY117" s="978"/>
      <c r="BZ117" s="978"/>
      <c r="CA117" s="978" t="s">
        <v>446</v>
      </c>
      <c r="CB117" s="978"/>
      <c r="CC117" s="978"/>
      <c r="CD117" s="978"/>
      <c r="CE117" s="978"/>
      <c r="CF117" s="972" t="s">
        <v>233</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446</v>
      </c>
      <c r="DH117" s="1017"/>
      <c r="DI117" s="1017"/>
      <c r="DJ117" s="1017"/>
      <c r="DK117" s="1018"/>
      <c r="DL117" s="1019" t="s">
        <v>446</v>
      </c>
      <c r="DM117" s="1017"/>
      <c r="DN117" s="1017"/>
      <c r="DO117" s="1017"/>
      <c r="DP117" s="1018"/>
      <c r="DQ117" s="1019" t="s">
        <v>446</v>
      </c>
      <c r="DR117" s="1017"/>
      <c r="DS117" s="1017"/>
      <c r="DT117" s="1017"/>
      <c r="DU117" s="1018"/>
      <c r="DV117" s="1020" t="s">
        <v>446</v>
      </c>
      <c r="DW117" s="1021"/>
      <c r="DX117" s="1021"/>
      <c r="DY117" s="1021"/>
      <c r="DZ117" s="1022"/>
    </row>
    <row r="118" spans="1:130" s="248" customFormat="1" ht="26.25" customHeight="1" x14ac:dyDescent="0.15">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313</v>
      </c>
      <c r="AL118" s="943"/>
      <c r="AM118" s="943"/>
      <c r="AN118" s="943"/>
      <c r="AO118" s="944"/>
      <c r="AP118" s="1029" t="s">
        <v>440</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233</v>
      </c>
      <c r="BR118" s="1056"/>
      <c r="BS118" s="1056"/>
      <c r="BT118" s="1056"/>
      <c r="BU118" s="1056"/>
      <c r="BV118" s="1056" t="s">
        <v>446</v>
      </c>
      <c r="BW118" s="1056"/>
      <c r="BX118" s="1056"/>
      <c r="BY118" s="1056"/>
      <c r="BZ118" s="1056"/>
      <c r="CA118" s="1056" t="s">
        <v>446</v>
      </c>
      <c r="CB118" s="1056"/>
      <c r="CC118" s="1056"/>
      <c r="CD118" s="1056"/>
      <c r="CE118" s="1056"/>
      <c r="CF118" s="972" t="s">
        <v>233</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446</v>
      </c>
      <c r="DH118" s="1017"/>
      <c r="DI118" s="1017"/>
      <c r="DJ118" s="1017"/>
      <c r="DK118" s="1018"/>
      <c r="DL118" s="1019" t="s">
        <v>446</v>
      </c>
      <c r="DM118" s="1017"/>
      <c r="DN118" s="1017"/>
      <c r="DO118" s="1017"/>
      <c r="DP118" s="1018"/>
      <c r="DQ118" s="1019" t="s">
        <v>446</v>
      </c>
      <c r="DR118" s="1017"/>
      <c r="DS118" s="1017"/>
      <c r="DT118" s="1017"/>
      <c r="DU118" s="1018"/>
      <c r="DV118" s="1020" t="s">
        <v>233</v>
      </c>
      <c r="DW118" s="1021"/>
      <c r="DX118" s="1021"/>
      <c r="DY118" s="1021"/>
      <c r="DZ118" s="1022"/>
    </row>
    <row r="119" spans="1:130" s="248" customFormat="1" ht="26.25" customHeight="1" x14ac:dyDescent="0.15">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446</v>
      </c>
      <c r="AB119" s="950"/>
      <c r="AC119" s="950"/>
      <c r="AD119" s="950"/>
      <c r="AE119" s="951"/>
      <c r="AF119" s="952" t="s">
        <v>233</v>
      </c>
      <c r="AG119" s="950"/>
      <c r="AH119" s="950"/>
      <c r="AI119" s="950"/>
      <c r="AJ119" s="951"/>
      <c r="AK119" s="952" t="s">
        <v>446</v>
      </c>
      <c r="AL119" s="950"/>
      <c r="AM119" s="950"/>
      <c r="AN119" s="950"/>
      <c r="AO119" s="951"/>
      <c r="AP119" s="953" t="s">
        <v>446</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471</v>
      </c>
      <c r="BP119" s="1064"/>
      <c r="BQ119" s="1055">
        <v>10764189</v>
      </c>
      <c r="BR119" s="1056"/>
      <c r="BS119" s="1056"/>
      <c r="BT119" s="1056"/>
      <c r="BU119" s="1056"/>
      <c r="BV119" s="1056">
        <v>10776083</v>
      </c>
      <c r="BW119" s="1056"/>
      <c r="BX119" s="1056"/>
      <c r="BY119" s="1056"/>
      <c r="BZ119" s="1056"/>
      <c r="CA119" s="1056">
        <v>11029934</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446</v>
      </c>
      <c r="DH119" s="1042"/>
      <c r="DI119" s="1042"/>
      <c r="DJ119" s="1042"/>
      <c r="DK119" s="1043"/>
      <c r="DL119" s="1041" t="s">
        <v>446</v>
      </c>
      <c r="DM119" s="1042"/>
      <c r="DN119" s="1042"/>
      <c r="DO119" s="1042"/>
      <c r="DP119" s="1043"/>
      <c r="DQ119" s="1041" t="s">
        <v>233</v>
      </c>
      <c r="DR119" s="1042"/>
      <c r="DS119" s="1042"/>
      <c r="DT119" s="1042"/>
      <c r="DU119" s="1043"/>
      <c r="DV119" s="1044" t="s">
        <v>233</v>
      </c>
      <c r="DW119" s="1045"/>
      <c r="DX119" s="1045"/>
      <c r="DY119" s="1045"/>
      <c r="DZ119" s="1046"/>
    </row>
    <row r="120" spans="1:130" s="248" customFormat="1" ht="26.25" customHeight="1" x14ac:dyDescent="0.15">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233</v>
      </c>
      <c r="AB120" s="1017"/>
      <c r="AC120" s="1017"/>
      <c r="AD120" s="1017"/>
      <c r="AE120" s="1018"/>
      <c r="AF120" s="1019" t="s">
        <v>233</v>
      </c>
      <c r="AG120" s="1017"/>
      <c r="AH120" s="1017"/>
      <c r="AI120" s="1017"/>
      <c r="AJ120" s="1018"/>
      <c r="AK120" s="1019" t="s">
        <v>446</v>
      </c>
      <c r="AL120" s="1017"/>
      <c r="AM120" s="1017"/>
      <c r="AN120" s="1017"/>
      <c r="AO120" s="1018"/>
      <c r="AP120" s="1020" t="s">
        <v>233</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3992521</v>
      </c>
      <c r="BR120" s="985"/>
      <c r="BS120" s="985"/>
      <c r="BT120" s="985"/>
      <c r="BU120" s="985"/>
      <c r="BV120" s="985">
        <v>4667333</v>
      </c>
      <c r="BW120" s="985"/>
      <c r="BX120" s="985"/>
      <c r="BY120" s="985"/>
      <c r="BZ120" s="985"/>
      <c r="CA120" s="985">
        <v>5330026</v>
      </c>
      <c r="CB120" s="985"/>
      <c r="CC120" s="985"/>
      <c r="CD120" s="985"/>
      <c r="CE120" s="985"/>
      <c r="CF120" s="999">
        <v>157.5</v>
      </c>
      <c r="CG120" s="1000"/>
      <c r="CH120" s="1000"/>
      <c r="CI120" s="1000"/>
      <c r="CJ120" s="1000"/>
      <c r="CK120" s="1065" t="s">
        <v>475</v>
      </c>
      <c r="CL120" s="1066"/>
      <c r="CM120" s="1066"/>
      <c r="CN120" s="1066"/>
      <c r="CO120" s="1067"/>
      <c r="CP120" s="1073" t="s">
        <v>416</v>
      </c>
      <c r="CQ120" s="1074"/>
      <c r="CR120" s="1074"/>
      <c r="CS120" s="1074"/>
      <c r="CT120" s="1074"/>
      <c r="CU120" s="1074"/>
      <c r="CV120" s="1074"/>
      <c r="CW120" s="1074"/>
      <c r="CX120" s="1074"/>
      <c r="CY120" s="1074"/>
      <c r="CZ120" s="1074"/>
      <c r="DA120" s="1074"/>
      <c r="DB120" s="1074"/>
      <c r="DC120" s="1074"/>
      <c r="DD120" s="1074"/>
      <c r="DE120" s="1074"/>
      <c r="DF120" s="1075"/>
      <c r="DG120" s="984">
        <v>2407231</v>
      </c>
      <c r="DH120" s="985"/>
      <c r="DI120" s="985"/>
      <c r="DJ120" s="985"/>
      <c r="DK120" s="985"/>
      <c r="DL120" s="985">
        <v>2401066</v>
      </c>
      <c r="DM120" s="985"/>
      <c r="DN120" s="985"/>
      <c r="DO120" s="985"/>
      <c r="DP120" s="985"/>
      <c r="DQ120" s="985">
        <v>2314686</v>
      </c>
      <c r="DR120" s="985"/>
      <c r="DS120" s="985"/>
      <c r="DT120" s="985"/>
      <c r="DU120" s="985"/>
      <c r="DV120" s="986">
        <v>68.400000000000006</v>
      </c>
      <c r="DW120" s="986"/>
      <c r="DX120" s="986"/>
      <c r="DY120" s="986"/>
      <c r="DZ120" s="987"/>
    </row>
    <row r="121" spans="1:130" s="248" customFormat="1" ht="26.25" customHeight="1" x14ac:dyDescent="0.15">
      <c r="A121" s="1117"/>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233</v>
      </c>
      <c r="AB121" s="1017"/>
      <c r="AC121" s="1017"/>
      <c r="AD121" s="1017"/>
      <c r="AE121" s="1018"/>
      <c r="AF121" s="1019" t="s">
        <v>446</v>
      </c>
      <c r="AG121" s="1017"/>
      <c r="AH121" s="1017"/>
      <c r="AI121" s="1017"/>
      <c r="AJ121" s="1018"/>
      <c r="AK121" s="1019" t="s">
        <v>233</v>
      </c>
      <c r="AL121" s="1017"/>
      <c r="AM121" s="1017"/>
      <c r="AN121" s="1017"/>
      <c r="AO121" s="1018"/>
      <c r="AP121" s="1020" t="s">
        <v>233</v>
      </c>
      <c r="AQ121" s="1021"/>
      <c r="AR121" s="1021"/>
      <c r="AS121" s="1021"/>
      <c r="AT121" s="1022"/>
      <c r="AU121" s="1050"/>
      <c r="AV121" s="1051"/>
      <c r="AW121" s="1051"/>
      <c r="AX121" s="1051"/>
      <c r="AY121" s="1052"/>
      <c r="AZ121" s="1007" t="s">
        <v>477</v>
      </c>
      <c r="BA121" s="1008"/>
      <c r="BB121" s="1008"/>
      <c r="BC121" s="1008"/>
      <c r="BD121" s="1008"/>
      <c r="BE121" s="1008"/>
      <c r="BF121" s="1008"/>
      <c r="BG121" s="1008"/>
      <c r="BH121" s="1008"/>
      <c r="BI121" s="1008"/>
      <c r="BJ121" s="1008"/>
      <c r="BK121" s="1008"/>
      <c r="BL121" s="1008"/>
      <c r="BM121" s="1008"/>
      <c r="BN121" s="1008"/>
      <c r="BO121" s="1008"/>
      <c r="BP121" s="1009"/>
      <c r="BQ121" s="977">
        <v>1071666</v>
      </c>
      <c r="BR121" s="978"/>
      <c r="BS121" s="978"/>
      <c r="BT121" s="978"/>
      <c r="BU121" s="978"/>
      <c r="BV121" s="978">
        <v>1007281</v>
      </c>
      <c r="BW121" s="978"/>
      <c r="BX121" s="978"/>
      <c r="BY121" s="978"/>
      <c r="BZ121" s="978"/>
      <c r="CA121" s="978">
        <v>942027</v>
      </c>
      <c r="CB121" s="978"/>
      <c r="CC121" s="978"/>
      <c r="CD121" s="978"/>
      <c r="CE121" s="978"/>
      <c r="CF121" s="972">
        <v>27.8</v>
      </c>
      <c r="CG121" s="973"/>
      <c r="CH121" s="973"/>
      <c r="CI121" s="973"/>
      <c r="CJ121" s="973"/>
      <c r="CK121" s="1068"/>
      <c r="CL121" s="1069"/>
      <c r="CM121" s="1069"/>
      <c r="CN121" s="1069"/>
      <c r="CO121" s="1070"/>
      <c r="CP121" s="1078" t="s">
        <v>415</v>
      </c>
      <c r="CQ121" s="1079"/>
      <c r="CR121" s="1079"/>
      <c r="CS121" s="1079"/>
      <c r="CT121" s="1079"/>
      <c r="CU121" s="1079"/>
      <c r="CV121" s="1079"/>
      <c r="CW121" s="1079"/>
      <c r="CX121" s="1079"/>
      <c r="CY121" s="1079"/>
      <c r="CZ121" s="1079"/>
      <c r="DA121" s="1079"/>
      <c r="DB121" s="1079"/>
      <c r="DC121" s="1079"/>
      <c r="DD121" s="1079"/>
      <c r="DE121" s="1079"/>
      <c r="DF121" s="1080"/>
      <c r="DG121" s="977">
        <v>236910</v>
      </c>
      <c r="DH121" s="978"/>
      <c r="DI121" s="978"/>
      <c r="DJ121" s="978"/>
      <c r="DK121" s="978"/>
      <c r="DL121" s="978">
        <v>233361</v>
      </c>
      <c r="DM121" s="978"/>
      <c r="DN121" s="978"/>
      <c r="DO121" s="978"/>
      <c r="DP121" s="978"/>
      <c r="DQ121" s="978">
        <v>219449</v>
      </c>
      <c r="DR121" s="978"/>
      <c r="DS121" s="978"/>
      <c r="DT121" s="978"/>
      <c r="DU121" s="978"/>
      <c r="DV121" s="979">
        <v>6.5</v>
      </c>
      <c r="DW121" s="979"/>
      <c r="DX121" s="979"/>
      <c r="DY121" s="979"/>
      <c r="DZ121" s="980"/>
    </row>
    <row r="122" spans="1:130" s="248" customFormat="1" ht="26.25" customHeight="1" x14ac:dyDescent="0.15">
      <c r="A122" s="1117"/>
      <c r="B122" s="1004"/>
      <c r="C122" s="974" t="s">
        <v>459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233</v>
      </c>
      <c r="AB122" s="1017"/>
      <c r="AC122" s="1017"/>
      <c r="AD122" s="1017"/>
      <c r="AE122" s="1018"/>
      <c r="AF122" s="1019" t="s">
        <v>233</v>
      </c>
      <c r="AG122" s="1017"/>
      <c r="AH122" s="1017"/>
      <c r="AI122" s="1017"/>
      <c r="AJ122" s="1018"/>
      <c r="AK122" s="1019" t="s">
        <v>446</v>
      </c>
      <c r="AL122" s="1017"/>
      <c r="AM122" s="1017"/>
      <c r="AN122" s="1017"/>
      <c r="AO122" s="1018"/>
      <c r="AP122" s="1020" t="s">
        <v>446</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5383535</v>
      </c>
      <c r="BR122" s="1056"/>
      <c r="BS122" s="1056"/>
      <c r="BT122" s="1056"/>
      <c r="BU122" s="1056"/>
      <c r="BV122" s="1056">
        <v>5220727</v>
      </c>
      <c r="BW122" s="1056"/>
      <c r="BX122" s="1056"/>
      <c r="BY122" s="1056"/>
      <c r="BZ122" s="1056"/>
      <c r="CA122" s="1056">
        <v>5322713</v>
      </c>
      <c r="CB122" s="1056"/>
      <c r="CC122" s="1056"/>
      <c r="CD122" s="1056"/>
      <c r="CE122" s="1056"/>
      <c r="CF122" s="1076">
        <v>157.30000000000001</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t="s">
        <v>233</v>
      </c>
      <c r="DH122" s="978"/>
      <c r="DI122" s="978"/>
      <c r="DJ122" s="978"/>
      <c r="DK122" s="978"/>
      <c r="DL122" s="978" t="s">
        <v>446</v>
      </c>
      <c r="DM122" s="978"/>
      <c r="DN122" s="978"/>
      <c r="DO122" s="978"/>
      <c r="DP122" s="978"/>
      <c r="DQ122" s="978" t="s">
        <v>446</v>
      </c>
      <c r="DR122" s="978"/>
      <c r="DS122" s="978"/>
      <c r="DT122" s="978"/>
      <c r="DU122" s="978"/>
      <c r="DV122" s="979" t="s">
        <v>233</v>
      </c>
      <c r="DW122" s="979"/>
      <c r="DX122" s="979"/>
      <c r="DY122" s="979"/>
      <c r="DZ122" s="980"/>
    </row>
    <row r="123" spans="1:130" s="248" customFormat="1" ht="26.25" customHeight="1" x14ac:dyDescent="0.15">
      <c r="A123" s="1117"/>
      <c r="B123" s="1004"/>
      <c r="C123" s="974" t="s">
        <v>465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446</v>
      </c>
      <c r="AB123" s="1017"/>
      <c r="AC123" s="1017"/>
      <c r="AD123" s="1017"/>
      <c r="AE123" s="1018"/>
      <c r="AF123" s="1019" t="s">
        <v>233</v>
      </c>
      <c r="AG123" s="1017"/>
      <c r="AH123" s="1017"/>
      <c r="AI123" s="1017"/>
      <c r="AJ123" s="1018"/>
      <c r="AK123" s="1019" t="s">
        <v>446</v>
      </c>
      <c r="AL123" s="1017"/>
      <c r="AM123" s="1017"/>
      <c r="AN123" s="1017"/>
      <c r="AO123" s="1018"/>
      <c r="AP123" s="1020" t="s">
        <v>446</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480</v>
      </c>
      <c r="BP123" s="1064"/>
      <c r="BQ123" s="1123">
        <v>10447722</v>
      </c>
      <c r="BR123" s="1124"/>
      <c r="BS123" s="1124"/>
      <c r="BT123" s="1124"/>
      <c r="BU123" s="1124"/>
      <c r="BV123" s="1124">
        <v>10895341</v>
      </c>
      <c r="BW123" s="1124"/>
      <c r="BX123" s="1124"/>
      <c r="BY123" s="1124"/>
      <c r="BZ123" s="1124"/>
      <c r="CA123" s="1124">
        <v>11594766</v>
      </c>
      <c r="CB123" s="1124"/>
      <c r="CC123" s="1124"/>
      <c r="CD123" s="1124"/>
      <c r="CE123" s="1124"/>
      <c r="CF123" s="1057"/>
      <c r="CG123" s="1058"/>
      <c r="CH123" s="1058"/>
      <c r="CI123" s="1058"/>
      <c r="CJ123" s="1059"/>
      <c r="CK123" s="1068"/>
      <c r="CL123" s="1069"/>
      <c r="CM123" s="1069"/>
      <c r="CN123" s="1069"/>
      <c r="CO123" s="1070"/>
      <c r="CP123" s="1078" t="s">
        <v>481</v>
      </c>
      <c r="CQ123" s="1079"/>
      <c r="CR123" s="1079"/>
      <c r="CS123" s="1079"/>
      <c r="CT123" s="1079"/>
      <c r="CU123" s="1079"/>
      <c r="CV123" s="1079"/>
      <c r="CW123" s="1079"/>
      <c r="CX123" s="1079"/>
      <c r="CY123" s="1079"/>
      <c r="CZ123" s="1079"/>
      <c r="DA123" s="1079"/>
      <c r="DB123" s="1079"/>
      <c r="DC123" s="1079"/>
      <c r="DD123" s="1079"/>
      <c r="DE123" s="1079"/>
      <c r="DF123" s="1080"/>
      <c r="DG123" s="1016" t="s">
        <v>233</v>
      </c>
      <c r="DH123" s="1017"/>
      <c r="DI123" s="1017"/>
      <c r="DJ123" s="1017"/>
      <c r="DK123" s="1018"/>
      <c r="DL123" s="1019" t="s">
        <v>233</v>
      </c>
      <c r="DM123" s="1017"/>
      <c r="DN123" s="1017"/>
      <c r="DO123" s="1017"/>
      <c r="DP123" s="1018"/>
      <c r="DQ123" s="1019" t="s">
        <v>446</v>
      </c>
      <c r="DR123" s="1017"/>
      <c r="DS123" s="1017"/>
      <c r="DT123" s="1017"/>
      <c r="DU123" s="1018"/>
      <c r="DV123" s="1020" t="s">
        <v>446</v>
      </c>
      <c r="DW123" s="1021"/>
      <c r="DX123" s="1021"/>
      <c r="DY123" s="1021"/>
      <c r="DZ123" s="1022"/>
    </row>
    <row r="124" spans="1:130" s="248" customFormat="1" ht="26.25" customHeight="1" thickBot="1" x14ac:dyDescent="0.2">
      <c r="A124" s="1117"/>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446</v>
      </c>
      <c r="AB124" s="1017"/>
      <c r="AC124" s="1017"/>
      <c r="AD124" s="1017"/>
      <c r="AE124" s="1018"/>
      <c r="AF124" s="1019" t="s">
        <v>446</v>
      </c>
      <c r="AG124" s="1017"/>
      <c r="AH124" s="1017"/>
      <c r="AI124" s="1017"/>
      <c r="AJ124" s="1018"/>
      <c r="AK124" s="1019" t="s">
        <v>446</v>
      </c>
      <c r="AL124" s="1017"/>
      <c r="AM124" s="1017"/>
      <c r="AN124" s="1017"/>
      <c r="AO124" s="1018"/>
      <c r="AP124" s="1020" t="s">
        <v>446</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9.9</v>
      </c>
      <c r="BR124" s="1086"/>
      <c r="BS124" s="1086"/>
      <c r="BT124" s="1086"/>
      <c r="BU124" s="1086"/>
      <c r="BV124" s="1086" t="s">
        <v>446</v>
      </c>
      <c r="BW124" s="1086"/>
      <c r="BX124" s="1086"/>
      <c r="BY124" s="1086"/>
      <c r="BZ124" s="1086"/>
      <c r="CA124" s="1086" t="s">
        <v>233</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t="s">
        <v>446</v>
      </c>
      <c r="DH124" s="1042"/>
      <c r="DI124" s="1042"/>
      <c r="DJ124" s="1042"/>
      <c r="DK124" s="1043"/>
      <c r="DL124" s="1041" t="s">
        <v>446</v>
      </c>
      <c r="DM124" s="1042"/>
      <c r="DN124" s="1042"/>
      <c r="DO124" s="1042"/>
      <c r="DP124" s="1043"/>
      <c r="DQ124" s="1041" t="s">
        <v>446</v>
      </c>
      <c r="DR124" s="1042"/>
      <c r="DS124" s="1042"/>
      <c r="DT124" s="1042"/>
      <c r="DU124" s="1043"/>
      <c r="DV124" s="1044" t="s">
        <v>446</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446</v>
      </c>
      <c r="AB125" s="1017"/>
      <c r="AC125" s="1017"/>
      <c r="AD125" s="1017"/>
      <c r="AE125" s="1018"/>
      <c r="AF125" s="1019" t="s">
        <v>446</v>
      </c>
      <c r="AG125" s="1017"/>
      <c r="AH125" s="1017"/>
      <c r="AI125" s="1017"/>
      <c r="AJ125" s="1018"/>
      <c r="AK125" s="1019" t="s">
        <v>233</v>
      </c>
      <c r="AL125" s="1017"/>
      <c r="AM125" s="1017"/>
      <c r="AN125" s="1017"/>
      <c r="AO125" s="1018"/>
      <c r="AP125" s="1020" t="s">
        <v>233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446</v>
      </c>
      <c r="DH125" s="985"/>
      <c r="DI125" s="985"/>
      <c r="DJ125" s="985"/>
      <c r="DK125" s="985"/>
      <c r="DL125" s="985" t="s">
        <v>446</v>
      </c>
      <c r="DM125" s="985"/>
      <c r="DN125" s="985"/>
      <c r="DO125" s="985"/>
      <c r="DP125" s="985"/>
      <c r="DQ125" s="985" t="s">
        <v>446</v>
      </c>
      <c r="DR125" s="985"/>
      <c r="DS125" s="985"/>
      <c r="DT125" s="985"/>
      <c r="DU125" s="985"/>
      <c r="DV125" s="986" t="s">
        <v>446</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446</v>
      </c>
      <c r="AB126" s="1017"/>
      <c r="AC126" s="1017"/>
      <c r="AD126" s="1017"/>
      <c r="AE126" s="1018"/>
      <c r="AF126" s="1019" t="s">
        <v>446</v>
      </c>
      <c r="AG126" s="1017"/>
      <c r="AH126" s="1017"/>
      <c r="AI126" s="1017"/>
      <c r="AJ126" s="1018"/>
      <c r="AK126" s="1019" t="s">
        <v>446</v>
      </c>
      <c r="AL126" s="1017"/>
      <c r="AM126" s="1017"/>
      <c r="AN126" s="1017"/>
      <c r="AO126" s="1018"/>
      <c r="AP126" s="1020" t="s">
        <v>233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446</v>
      </c>
      <c r="DH126" s="978"/>
      <c r="DI126" s="978"/>
      <c r="DJ126" s="978"/>
      <c r="DK126" s="978"/>
      <c r="DL126" s="978" t="s">
        <v>446</v>
      </c>
      <c r="DM126" s="978"/>
      <c r="DN126" s="978"/>
      <c r="DO126" s="978"/>
      <c r="DP126" s="978"/>
      <c r="DQ126" s="978" t="s">
        <v>446</v>
      </c>
      <c r="DR126" s="978"/>
      <c r="DS126" s="978"/>
      <c r="DT126" s="978"/>
      <c r="DU126" s="978"/>
      <c r="DV126" s="979" t="s">
        <v>446</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446</v>
      </c>
      <c r="AB127" s="1017"/>
      <c r="AC127" s="1017"/>
      <c r="AD127" s="1017"/>
      <c r="AE127" s="1018"/>
      <c r="AF127" s="1019" t="s">
        <v>446</v>
      </c>
      <c r="AG127" s="1017"/>
      <c r="AH127" s="1017"/>
      <c r="AI127" s="1017"/>
      <c r="AJ127" s="1018"/>
      <c r="AK127" s="1019" t="s">
        <v>446</v>
      </c>
      <c r="AL127" s="1017"/>
      <c r="AM127" s="1017"/>
      <c r="AN127" s="1017"/>
      <c r="AO127" s="1018"/>
      <c r="AP127" s="1020" t="s">
        <v>233</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446</v>
      </c>
      <c r="DH127" s="978"/>
      <c r="DI127" s="978"/>
      <c r="DJ127" s="978"/>
      <c r="DK127" s="978"/>
      <c r="DL127" s="978" t="s">
        <v>233</v>
      </c>
      <c r="DM127" s="978"/>
      <c r="DN127" s="978"/>
      <c r="DO127" s="978"/>
      <c r="DP127" s="978"/>
      <c r="DQ127" s="978" t="s">
        <v>446</v>
      </c>
      <c r="DR127" s="978"/>
      <c r="DS127" s="978"/>
      <c r="DT127" s="978"/>
      <c r="DU127" s="978"/>
      <c r="DV127" s="979" t="s">
        <v>446</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77989</v>
      </c>
      <c r="AB128" s="1106"/>
      <c r="AC128" s="1106"/>
      <c r="AD128" s="1106"/>
      <c r="AE128" s="1107"/>
      <c r="AF128" s="1108">
        <v>78740</v>
      </c>
      <c r="AG128" s="1106"/>
      <c r="AH128" s="1106"/>
      <c r="AI128" s="1106"/>
      <c r="AJ128" s="1107"/>
      <c r="AK128" s="1108">
        <v>78007</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233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v>5339</v>
      </c>
      <c r="DH128" s="1098"/>
      <c r="DI128" s="1098"/>
      <c r="DJ128" s="1098"/>
      <c r="DK128" s="1098"/>
      <c r="DL128" s="1098">
        <v>5023</v>
      </c>
      <c r="DM128" s="1098"/>
      <c r="DN128" s="1098"/>
      <c r="DO128" s="1098"/>
      <c r="DP128" s="1098"/>
      <c r="DQ128" s="1098">
        <v>4750</v>
      </c>
      <c r="DR128" s="1098"/>
      <c r="DS128" s="1098"/>
      <c r="DT128" s="1098"/>
      <c r="DU128" s="1098"/>
      <c r="DV128" s="1099">
        <v>0.1</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3597268</v>
      </c>
      <c r="AB129" s="1017"/>
      <c r="AC129" s="1017"/>
      <c r="AD129" s="1017"/>
      <c r="AE129" s="1018"/>
      <c r="AF129" s="1019">
        <v>3658676</v>
      </c>
      <c r="AG129" s="1017"/>
      <c r="AH129" s="1017"/>
      <c r="AI129" s="1017"/>
      <c r="AJ129" s="1018"/>
      <c r="AK129" s="1019">
        <v>3776658</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446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423023</v>
      </c>
      <c r="AB130" s="1017"/>
      <c r="AC130" s="1017"/>
      <c r="AD130" s="1017"/>
      <c r="AE130" s="1018"/>
      <c r="AF130" s="1019">
        <v>409102</v>
      </c>
      <c r="AG130" s="1017"/>
      <c r="AH130" s="1017"/>
      <c r="AI130" s="1017"/>
      <c r="AJ130" s="1018"/>
      <c r="AK130" s="1019">
        <v>393489</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9.1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3174245</v>
      </c>
      <c r="AB131" s="1042"/>
      <c r="AC131" s="1042"/>
      <c r="AD131" s="1042"/>
      <c r="AE131" s="1043"/>
      <c r="AF131" s="1041">
        <v>3249574</v>
      </c>
      <c r="AG131" s="1042"/>
      <c r="AH131" s="1042"/>
      <c r="AI131" s="1042"/>
      <c r="AJ131" s="1043"/>
      <c r="AK131" s="1041">
        <v>3383169</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t="s">
        <v>233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10.34261691</v>
      </c>
      <c r="AB132" s="1158"/>
      <c r="AC132" s="1158"/>
      <c r="AD132" s="1158"/>
      <c r="AE132" s="1159"/>
      <c r="AF132" s="1160">
        <v>9.0819596659999995</v>
      </c>
      <c r="AG132" s="1158"/>
      <c r="AH132" s="1158"/>
      <c r="AI132" s="1158"/>
      <c r="AJ132" s="1159"/>
      <c r="AK132" s="1160">
        <v>8.1200791330000008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10.5</v>
      </c>
      <c r="AB133" s="1141"/>
      <c r="AC133" s="1141"/>
      <c r="AD133" s="1141"/>
      <c r="AE133" s="1142"/>
      <c r="AF133" s="1140">
        <v>9.9</v>
      </c>
      <c r="AG133" s="1141"/>
      <c r="AH133" s="1141"/>
      <c r="AI133" s="1141"/>
      <c r="AJ133" s="1142"/>
      <c r="AK133" s="1140">
        <v>9.1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L5Y58ZZ7a1vkQj5T9UacPnwE1Wd8yLseQF8S7pVjX9GFONIP+qiQEhKMZRVnG/2ggJ7C/Ugl+gxSYwMy1JkPA==" saltValue="ZwNpJQG8rq67hJ32tTF/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iyPBIgtNj8DbwJyxWWQtyypyaKf6GiSFYvzLn63kVvkux6vmXe8KF4UahVZogybU9oUcC3mGWWOIOqtvfqaVA==" saltValue="ZpK6QemkB+m0Cmw0JkKP0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XrzNNRavXu9gYkbc4bzCJGgQ3isE2ZjO6EuK9h+44URsVjkpqj9r7LKlAoTDCAYGQcNJgcPtT/EbRzvoY/SmA==" saltValue="IaimlQOb7+RoXs5UrqyW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824870</v>
      </c>
      <c r="AP9" s="314">
        <v>56634</v>
      </c>
      <c r="AQ9" s="315">
        <v>99000</v>
      </c>
      <c r="AR9" s="316">
        <v>-42.8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75010</v>
      </c>
      <c r="AP10" s="317">
        <v>5150</v>
      </c>
      <c r="AQ10" s="318">
        <v>14922</v>
      </c>
      <c r="AR10" s="319">
        <v>-65.5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t="s">
        <v>518</v>
      </c>
      <c r="AP11" s="317" t="s">
        <v>518</v>
      </c>
      <c r="AQ11" s="318">
        <v>769</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v>24183</v>
      </c>
      <c r="AP13" s="317">
        <v>1660</v>
      </c>
      <c r="AQ13" s="318">
        <v>4122</v>
      </c>
      <c r="AR13" s="319">
        <v>-59.7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521</v>
      </c>
      <c r="AL14" s="1178"/>
      <c r="AM14" s="1178"/>
      <c r="AN14" s="1179"/>
      <c r="AO14" s="317">
        <v>20129</v>
      </c>
      <c r="AP14" s="317">
        <v>1382</v>
      </c>
      <c r="AQ14" s="318">
        <v>2449</v>
      </c>
      <c r="AR14" s="319">
        <v>-43.6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522</v>
      </c>
      <c r="AL15" s="1184"/>
      <c r="AM15" s="1184"/>
      <c r="AN15" s="1185"/>
      <c r="AO15" s="317">
        <v>-65101</v>
      </c>
      <c r="AP15" s="317">
        <v>-4470</v>
      </c>
      <c r="AQ15" s="318">
        <v>-7484</v>
      </c>
      <c r="AR15" s="319">
        <v>-40.299999999999997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879091</v>
      </c>
      <c r="AP16" s="317">
        <v>60356</v>
      </c>
      <c r="AQ16" s="318">
        <v>113777</v>
      </c>
      <c r="AR16" s="319">
        <v>-47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527</v>
      </c>
      <c r="AL21" s="1187"/>
      <c r="AM21" s="1187"/>
      <c r="AN21" s="1188"/>
      <c r="AO21" s="330">
        <v>6.45</v>
      </c>
      <c r="AP21" s="331">
        <v>10.16</v>
      </c>
      <c r="AQ21" s="332">
        <v>-3.71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528</v>
      </c>
      <c r="AL22" s="1187"/>
      <c r="AM22" s="1187"/>
      <c r="AN22" s="1188"/>
      <c r="AO22" s="335">
        <v>97.7</v>
      </c>
      <c r="AP22" s="336">
        <v>96.4</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556000</v>
      </c>
      <c r="AP32" s="345">
        <v>38174</v>
      </c>
      <c r="AQ32" s="346">
        <v>56454</v>
      </c>
      <c r="AR32" s="347">
        <v>-32.4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190212</v>
      </c>
      <c r="AP35" s="345">
        <v>13060</v>
      </c>
      <c r="AQ35" s="346">
        <v>20776</v>
      </c>
      <c r="AR35" s="347">
        <v>-37.1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t="s">
        <v>518</v>
      </c>
      <c r="AP36" s="345" t="s">
        <v>518</v>
      </c>
      <c r="AQ36" s="346">
        <v>4629</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t="s">
        <v>518</v>
      </c>
      <c r="AP37" s="345" t="s">
        <v>518</v>
      </c>
      <c r="AQ37" s="346">
        <v>590</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-78007</v>
      </c>
      <c r="AP39" s="345">
        <v>-5356</v>
      </c>
      <c r="AQ39" s="346">
        <v>-1455</v>
      </c>
      <c r="AR39" s="347">
        <v>268.10000000000002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-393489</v>
      </c>
      <c r="AP40" s="345">
        <v>-27016</v>
      </c>
      <c r="AQ40" s="346">
        <v>-55724</v>
      </c>
      <c r="AR40" s="347">
        <v>-51.5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305</v>
      </c>
      <c r="AL41" s="1193"/>
      <c r="AM41" s="1193"/>
      <c r="AN41" s="1194"/>
      <c r="AO41" s="345">
        <v>274716</v>
      </c>
      <c r="AP41" s="345">
        <v>18861</v>
      </c>
      <c r="AQ41" s="346">
        <v>25274</v>
      </c>
      <c r="AR41" s="347">
        <v>-25.4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683879</v>
      </c>
      <c r="AN51" s="367">
        <v>45628</v>
      </c>
      <c r="AO51" s="368">
        <v>-10.3</v>
      </c>
      <c r="AP51" s="369">
        <v>78903</v>
      </c>
      <c r="AQ51" s="370">
        <v>-25.6</v>
      </c>
      <c r="AR51" s="371">
        <v>15.3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372737</v>
      </c>
      <c r="AN52" s="375">
        <v>24869</v>
      </c>
      <c r="AO52" s="376">
        <v>-12.3</v>
      </c>
      <c r="AP52" s="377">
        <v>49201</v>
      </c>
      <c r="AQ52" s="378">
        <v>11.1</v>
      </c>
      <c r="AR52" s="379">
        <v>-23.4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629983</v>
      </c>
      <c r="AN53" s="367">
        <v>42250</v>
      </c>
      <c r="AO53" s="368">
        <v>-7.4</v>
      </c>
      <c r="AP53" s="369">
        <v>82993</v>
      </c>
      <c r="AQ53" s="370">
        <v>5.2</v>
      </c>
      <c r="AR53" s="371">
        <v>-12.6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276348</v>
      </c>
      <c r="AN54" s="375">
        <v>18533</v>
      </c>
      <c r="AO54" s="376">
        <v>-25.5</v>
      </c>
      <c r="AP54" s="377">
        <v>46787</v>
      </c>
      <c r="AQ54" s="378">
        <v>-4.9000000000000004</v>
      </c>
      <c r="AR54" s="379">
        <v>-20.6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777901</v>
      </c>
      <c r="AN55" s="367">
        <v>52497</v>
      </c>
      <c r="AO55" s="368">
        <v>24.3</v>
      </c>
      <c r="AP55" s="369">
        <v>108252</v>
      </c>
      <c r="AQ55" s="370">
        <v>30.4</v>
      </c>
      <c r="AR55" s="371">
        <v>-6.1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557722</v>
      </c>
      <c r="AN56" s="375">
        <v>37638</v>
      </c>
      <c r="AO56" s="376">
        <v>103.1</v>
      </c>
      <c r="AP56" s="377">
        <v>50321</v>
      </c>
      <c r="AQ56" s="378">
        <v>7.6</v>
      </c>
      <c r="AR56" s="379">
        <v>95.5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1054313</v>
      </c>
      <c r="AN57" s="367">
        <v>72041</v>
      </c>
      <c r="AO57" s="368">
        <v>37.200000000000003</v>
      </c>
      <c r="AP57" s="369">
        <v>93492</v>
      </c>
      <c r="AQ57" s="370">
        <v>-13.6</v>
      </c>
      <c r="AR57" s="371">
        <v>50.8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664771</v>
      </c>
      <c r="AN58" s="375">
        <v>45423</v>
      </c>
      <c r="AO58" s="376">
        <v>20.7</v>
      </c>
      <c r="AP58" s="377">
        <v>53316</v>
      </c>
      <c r="AQ58" s="378">
        <v>6</v>
      </c>
      <c r="AR58" s="379">
        <v>14.7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1561836</v>
      </c>
      <c r="AN59" s="367">
        <v>107232</v>
      </c>
      <c r="AO59" s="368">
        <v>48.8</v>
      </c>
      <c r="AP59" s="369">
        <v>94796</v>
      </c>
      <c r="AQ59" s="370">
        <v>1.4</v>
      </c>
      <c r="AR59" s="371">
        <v>47.4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1148159</v>
      </c>
      <c r="AN60" s="375">
        <v>78830</v>
      </c>
      <c r="AO60" s="376">
        <v>73.5</v>
      </c>
      <c r="AP60" s="377">
        <v>55781</v>
      </c>
      <c r="AQ60" s="378">
        <v>4.5999999999999996</v>
      </c>
      <c r="AR60" s="379">
        <v>68.900000000000006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941582</v>
      </c>
      <c r="AN61" s="382">
        <v>63930</v>
      </c>
      <c r="AO61" s="383">
        <v>18.5</v>
      </c>
      <c r="AP61" s="384">
        <v>91687</v>
      </c>
      <c r="AQ61" s="385">
        <v>-0.4</v>
      </c>
      <c r="AR61" s="371">
        <v>18.899999999999999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603947</v>
      </c>
      <c r="AN62" s="375">
        <v>41059</v>
      </c>
      <c r="AO62" s="376">
        <v>31.9</v>
      </c>
      <c r="AP62" s="377">
        <v>51081</v>
      </c>
      <c r="AQ62" s="378">
        <v>4.9000000000000004</v>
      </c>
      <c r="AR62" s="379">
        <v>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RN4jqiB0RxtXRdr5/FzaY+nIxWNqnh5qiT+bmSy+IM8nK1B9+f8TAKRRKJpP48IqoQ6Xa50HHU22j92XH8jnQ==" saltValue="YFMsUIVtf8CKlGJfW6Ui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Kgw2M53HSXQoF0onDhOAHpWVPXnGjvpXoBXQCQC1LS5wbhJ3O3fexY+v5fioyoth75+pXVjojZ+CNj9lY6kkLw==" saltValue="sQsitzITxnI+8iJSuvvx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jNn4gPBXduHUugkcBDtwLVoz/GDcyQ/4/XRDDOAk0724IVof1kK2HthVUF6NNXpZKNK5uYMtIip/OWl6Q02PfQ==" saltValue="vlUkTtIGFrXz0RlFnhf2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16.29</v>
      </c>
      <c r="G47" s="12">
        <v>16.39</v>
      </c>
      <c r="H47" s="12">
        <v>16.38</v>
      </c>
      <c r="I47" s="12">
        <v>17.39</v>
      </c>
      <c r="J47" s="13">
        <v>16.89</v>
      </c>
    </row>
    <row r="48" spans="2:10" ht="57.75" customHeight="1" x14ac:dyDescent="0.15">
      <c r="B48" s="14"/>
      <c r="C48" s="1202" t="s">
        <v>4</v>
      </c>
      <c r="D48" s="1202"/>
      <c r="E48" s="1203"/>
      <c r="F48" s="15">
        <v>2.14</v>
      </c>
      <c r="G48" s="16">
        <v>2.1800000000000002</v>
      </c>
      <c r="H48" s="16">
        <v>1.95</v>
      </c>
      <c r="I48" s="16">
        <v>2.52</v>
      </c>
      <c r="J48" s="17">
        <v>1.94</v>
      </c>
    </row>
    <row r="49" spans="2:10" ht="57.75" customHeight="1" thickBot="1" x14ac:dyDescent="0.2">
      <c r="B49" s="18"/>
      <c r="C49" s="1204" t="s">
        <v>5</v>
      </c>
      <c r="D49" s="1204"/>
      <c r="E49" s="1205"/>
      <c r="F49" s="19" t="s">
        <v>565</v>
      </c>
      <c r="G49" s="20">
        <v>7.0000000000000007E-2</v>
      </c>
      <c r="H49" s="20" t="s">
        <v>566</v>
      </c>
      <c r="I49" s="20">
        <v>1.89</v>
      </c>
      <c r="J49" s="21" t="s">
        <v>567</v>
      </c>
    </row>
    <row r="50" spans="2:10" ht="13.5" customHeight="1" x14ac:dyDescent="0.15"/>
  </sheetData>
  <sheetProtection algorithmName="SHA-512" hashValue="Grw3A4c+jw2bQ6rH6NKKpX+ny3tBRBSHC0zwtzCmFe+n6bm/emezGLGUYHe4dj+VCAn8VgZA2nvXaE3J69ld6Q==" saltValue="xiLoUHCYOtz5VYCUquC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13.54</v>
      </c>
      <c r="G34" s="33">
        <v>14.53</v>
      </c>
      <c r="H34" s="33">
        <v>15.2</v>
      </c>
      <c r="I34" s="33">
        <v>15.41</v>
      </c>
      <c r="J34" s="34">
        <v>15.91</v>
      </c>
      <c r="K34" s="22"/>
      <c r="L34" s="22"/>
      <c r="M34" s="22"/>
      <c r="N34" s="22"/>
      <c r="O34" s="22"/>
      <c r="P34" s="22"/>
    </row>
    <row r="35" spans="1:16" ht="39" customHeight="1" x14ac:dyDescent="0.15">
      <c r="A35" s="22"/>
      <c r="B35" s="35"/>
      <c r="C35" s="1206" t="s">
        <v>569</v>
      </c>
      <c r="D35" s="1207"/>
      <c r="E35" s="1208"/>
      <c r="F35" s="36">
        <v>1.41</v>
      </c>
      <c r="G35" s="37">
        <v>1.61</v>
      </c>
      <c r="H35" s="37">
        <v>1.85</v>
      </c>
      <c r="I35" s="37">
        <v>2.0499999999999998</v>
      </c>
      <c r="J35" s="38">
        <v>2.2000000000000002</v>
      </c>
      <c r="K35" s="22"/>
      <c r="L35" s="22"/>
      <c r="M35" s="22"/>
      <c r="N35" s="22"/>
      <c r="O35" s="22"/>
      <c r="P35" s="22"/>
    </row>
    <row r="36" spans="1:16" ht="39" customHeight="1" x14ac:dyDescent="0.15">
      <c r="A36" s="22"/>
      <c r="B36" s="35"/>
      <c r="C36" s="1206" t="s">
        <v>570</v>
      </c>
      <c r="D36" s="1207"/>
      <c r="E36" s="1208"/>
      <c r="F36" s="36">
        <v>2.13</v>
      </c>
      <c r="G36" s="37">
        <v>2.17</v>
      </c>
      <c r="H36" s="37">
        <v>1.94</v>
      </c>
      <c r="I36" s="37">
        <v>2.5099999999999998</v>
      </c>
      <c r="J36" s="38">
        <v>1.93</v>
      </c>
      <c r="K36" s="22"/>
      <c r="L36" s="22"/>
      <c r="M36" s="22"/>
      <c r="N36" s="22"/>
      <c r="O36" s="22"/>
      <c r="P36" s="22"/>
    </row>
    <row r="37" spans="1:16" ht="39" customHeight="1" x14ac:dyDescent="0.15">
      <c r="A37" s="22"/>
      <c r="B37" s="35"/>
      <c r="C37" s="1206" t="s">
        <v>571</v>
      </c>
      <c r="D37" s="1207"/>
      <c r="E37" s="1208"/>
      <c r="F37" s="36">
        <v>1.05</v>
      </c>
      <c r="G37" s="37">
        <v>1.06</v>
      </c>
      <c r="H37" s="37">
        <v>1.1299999999999999</v>
      </c>
      <c r="I37" s="37">
        <v>0.71</v>
      </c>
      <c r="J37" s="38">
        <v>1.89</v>
      </c>
      <c r="K37" s="22"/>
      <c r="L37" s="22"/>
      <c r="M37" s="22"/>
      <c r="N37" s="22"/>
      <c r="O37" s="22"/>
      <c r="P37" s="22"/>
    </row>
    <row r="38" spans="1:16" ht="39" customHeight="1" x14ac:dyDescent="0.15">
      <c r="A38" s="22"/>
      <c r="B38" s="35"/>
      <c r="C38" s="1206" t="s">
        <v>572</v>
      </c>
      <c r="D38" s="1207"/>
      <c r="E38" s="1208"/>
      <c r="F38" s="36">
        <v>0.78</v>
      </c>
      <c r="G38" s="37">
        <v>1.27</v>
      </c>
      <c r="H38" s="37">
        <v>2.14</v>
      </c>
      <c r="I38" s="37">
        <v>1.33</v>
      </c>
      <c r="J38" s="38">
        <v>0.89</v>
      </c>
      <c r="K38" s="22"/>
      <c r="L38" s="22"/>
      <c r="M38" s="22"/>
      <c r="N38" s="22"/>
      <c r="O38" s="22"/>
      <c r="P38" s="22"/>
    </row>
    <row r="39" spans="1:16" ht="39" customHeight="1" x14ac:dyDescent="0.15">
      <c r="A39" s="22"/>
      <c r="B39" s="35"/>
      <c r="C39" s="1206" t="s">
        <v>573</v>
      </c>
      <c r="D39" s="1207"/>
      <c r="E39" s="1208"/>
      <c r="F39" s="36">
        <v>0.08</v>
      </c>
      <c r="G39" s="37">
        <v>0.02</v>
      </c>
      <c r="H39" s="37">
        <v>0.03</v>
      </c>
      <c r="I39" s="37">
        <v>0.02</v>
      </c>
      <c r="J39" s="38">
        <v>0.03</v>
      </c>
      <c r="K39" s="22"/>
      <c r="L39" s="22"/>
      <c r="M39" s="22"/>
      <c r="N39" s="22"/>
      <c r="O39" s="22"/>
      <c r="P39" s="22"/>
    </row>
    <row r="40" spans="1:16" ht="39" customHeight="1" x14ac:dyDescent="0.15">
      <c r="A40" s="22"/>
      <c r="B40" s="35"/>
      <c r="C40" s="1206" t="s">
        <v>574</v>
      </c>
      <c r="D40" s="1207"/>
      <c r="E40" s="1208"/>
      <c r="F40" s="36">
        <v>0.05</v>
      </c>
      <c r="G40" s="37">
        <v>0.03</v>
      </c>
      <c r="H40" s="37">
        <v>0.02</v>
      </c>
      <c r="I40" s="37">
        <v>0.11</v>
      </c>
      <c r="J40" s="38">
        <v>0.02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576</v>
      </c>
      <c r="D43" s="1210"/>
      <c r="E43" s="1211"/>
      <c r="F43" s="41">
        <v>0</v>
      </c>
      <c r="G43" s="42">
        <v>0</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fJVeb2Ty1/D4IxejEBsWeQue8uvshUmLEU671kiY+V5cUY5bSjpZbVNCSYQP8IbIZ6+97fySOKnhn2xomfTA==" saltValue="QgdWsehfI7usfMd215rE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677</v>
      </c>
      <c r="L45" s="60">
        <v>662</v>
      </c>
      <c r="M45" s="60">
        <v>648</v>
      </c>
      <c r="N45" s="60">
        <v>597</v>
      </c>
      <c r="O45" s="61">
        <v>556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149</v>
      </c>
      <c r="L48" s="64">
        <v>173</v>
      </c>
      <c r="M48" s="64">
        <v>182</v>
      </c>
      <c r="N48" s="64">
        <v>186</v>
      </c>
      <c r="O48" s="65">
        <v>190</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518</v>
      </c>
      <c r="L49" s="64" t="s">
        <v>518</v>
      </c>
      <c r="M49" s="64" t="s">
        <v>518</v>
      </c>
      <c r="N49" s="64" t="s">
        <v>518</v>
      </c>
      <c r="O49" s="65" t="s">
        <v>518</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518</v>
      </c>
      <c r="L50" s="64" t="s">
        <v>518</v>
      </c>
      <c r="M50" s="64" t="s">
        <v>518</v>
      </c>
      <c r="N50" s="64" t="s">
        <v>518</v>
      </c>
      <c r="O50" s="65" t="s">
        <v>518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518</v>
      </c>
      <c r="L51" s="64" t="s">
        <v>518</v>
      </c>
      <c r="M51" s="64" t="s">
        <v>518</v>
      </c>
      <c r="N51" s="64" t="s">
        <v>518</v>
      </c>
      <c r="O51" s="65" t="s">
        <v>518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486</v>
      </c>
      <c r="L52" s="64">
        <v>501</v>
      </c>
      <c r="M52" s="64">
        <v>501</v>
      </c>
      <c r="N52" s="64">
        <v>488</v>
      </c>
      <c r="O52" s="65">
        <v>471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340</v>
      </c>
      <c r="L53" s="69">
        <v>334</v>
      </c>
      <c r="M53" s="69">
        <v>329</v>
      </c>
      <c r="N53" s="69">
        <v>295</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PT+MoBApYOIr/envx/Y/F99h1AgO6e5dN8PIYgq2939JVtwvqn3XTpjgfncgqkW4Gx5E/2eBpwCtoS0COC6Hw==" saltValue="+4X4cbHv5sKICNkW3JAQ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30</v>
      </c>
      <c r="C41" s="1241"/>
      <c r="D41" s="102"/>
      <c r="E41" s="1246" t="s">
        <v>31</v>
      </c>
      <c r="F41" s="1246"/>
      <c r="G41" s="1246"/>
      <c r="H41" s="1247"/>
      <c r="I41" s="103">
        <v>6164</v>
      </c>
      <c r="J41" s="104">
        <v>5998</v>
      </c>
      <c r="K41" s="104">
        <v>5901</v>
      </c>
      <c r="L41" s="104">
        <v>5944</v>
      </c>
      <c r="M41" s="105">
        <v>6363</v>
      </c>
    </row>
    <row r="42" spans="2:13" ht="27.75" customHeight="1" x14ac:dyDescent="0.15">
      <c r="B42" s="1242"/>
      <c r="C42" s="1243"/>
      <c r="D42" s="106"/>
      <c r="E42" s="1248" t="s">
        <v>32</v>
      </c>
      <c r="F42" s="1248"/>
      <c r="G42" s="1248"/>
      <c r="H42" s="1249"/>
      <c r="I42" s="107" t="s">
        <v>518</v>
      </c>
      <c r="J42" s="108" t="s">
        <v>518</v>
      </c>
      <c r="K42" s="108" t="s">
        <v>518</v>
      </c>
      <c r="L42" s="108" t="s">
        <v>518</v>
      </c>
      <c r="M42" s="109" t="s">
        <v>518</v>
      </c>
    </row>
    <row r="43" spans="2:13" ht="27.75" customHeight="1" x14ac:dyDescent="0.15">
      <c r="B43" s="1242"/>
      <c r="C43" s="1243"/>
      <c r="D43" s="106"/>
      <c r="E43" s="1248" t="s">
        <v>33</v>
      </c>
      <c r="F43" s="1248"/>
      <c r="G43" s="1248"/>
      <c r="H43" s="1249"/>
      <c r="I43" s="107">
        <v>2613</v>
      </c>
      <c r="J43" s="108">
        <v>2403</v>
      </c>
      <c r="K43" s="108">
        <v>2644</v>
      </c>
      <c r="L43" s="108">
        <v>2634</v>
      </c>
      <c r="M43" s="109">
        <v>2534</v>
      </c>
    </row>
    <row r="44" spans="2:13" ht="27.75" customHeight="1" x14ac:dyDescent="0.15">
      <c r="B44" s="1242"/>
      <c r="C44" s="1243"/>
      <c r="D44" s="106"/>
      <c r="E44" s="1248" t="s">
        <v>34</v>
      </c>
      <c r="F44" s="1248"/>
      <c r="G44" s="1248"/>
      <c r="H44" s="1249"/>
      <c r="I44" s="107">
        <v>174</v>
      </c>
      <c r="J44" s="108">
        <v>1522</v>
      </c>
      <c r="K44" s="108">
        <v>1710</v>
      </c>
      <c r="L44" s="108">
        <v>1678</v>
      </c>
      <c r="M44" s="109">
        <v>1641</v>
      </c>
    </row>
    <row r="45" spans="2:13" ht="27.75" customHeight="1" x14ac:dyDescent="0.15">
      <c r="B45" s="1242"/>
      <c r="C45" s="1243"/>
      <c r="D45" s="106"/>
      <c r="E45" s="1248" t="s">
        <v>35</v>
      </c>
      <c r="F45" s="1248"/>
      <c r="G45" s="1248"/>
      <c r="H45" s="1249"/>
      <c r="I45" s="107">
        <v>571</v>
      </c>
      <c r="J45" s="108">
        <v>565</v>
      </c>
      <c r="K45" s="108">
        <v>504</v>
      </c>
      <c r="L45" s="108">
        <v>514</v>
      </c>
      <c r="M45" s="109">
        <v>487</v>
      </c>
    </row>
    <row r="46" spans="2:13" ht="27.75" customHeight="1" x14ac:dyDescent="0.15">
      <c r="B46" s="1242"/>
      <c r="C46" s="1243"/>
      <c r="D46" s="110"/>
      <c r="E46" s="1248" t="s">
        <v>36</v>
      </c>
      <c r="F46" s="1248"/>
      <c r="G46" s="1248"/>
      <c r="H46" s="1249"/>
      <c r="I46" s="107">
        <v>6</v>
      </c>
      <c r="J46" s="108">
        <v>6</v>
      </c>
      <c r="K46" s="108">
        <v>5</v>
      </c>
      <c r="L46" s="108">
        <v>5</v>
      </c>
      <c r="M46" s="109">
        <v>5</v>
      </c>
    </row>
    <row r="47" spans="2:13" ht="27.75" customHeight="1" x14ac:dyDescent="0.15">
      <c r="B47" s="1242"/>
      <c r="C47" s="1243"/>
      <c r="D47" s="111"/>
      <c r="E47" s="1250" t="s">
        <v>37</v>
      </c>
      <c r="F47" s="1251"/>
      <c r="G47" s="1251"/>
      <c r="H47" s="1252"/>
      <c r="I47" s="107" t="s">
        <v>518</v>
      </c>
      <c r="J47" s="108" t="s">
        <v>518</v>
      </c>
      <c r="K47" s="108" t="s">
        <v>518</v>
      </c>
      <c r="L47" s="108" t="s">
        <v>518</v>
      </c>
      <c r="M47" s="109" t="s">
        <v>518</v>
      </c>
    </row>
    <row r="48" spans="2:13" ht="27.75" customHeight="1" x14ac:dyDescent="0.15">
      <c r="B48" s="1242"/>
      <c r="C48" s="1243"/>
      <c r="D48" s="106"/>
      <c r="E48" s="1248" t="s">
        <v>38</v>
      </c>
      <c r="F48" s="1248"/>
      <c r="G48" s="1248"/>
      <c r="H48" s="1249"/>
      <c r="I48" s="107" t="s">
        <v>518</v>
      </c>
      <c r="J48" s="108" t="s">
        <v>518</v>
      </c>
      <c r="K48" s="108" t="s">
        <v>518</v>
      </c>
      <c r="L48" s="108" t="s">
        <v>518</v>
      </c>
      <c r="M48" s="109" t="s">
        <v>518</v>
      </c>
    </row>
    <row r="49" spans="2:13" ht="27.75" customHeight="1" x14ac:dyDescent="0.15">
      <c r="B49" s="1244"/>
      <c r="C49" s="1245"/>
      <c r="D49" s="106"/>
      <c r="E49" s="1248" t="s">
        <v>39</v>
      </c>
      <c r="F49" s="1248"/>
      <c r="G49" s="1248"/>
      <c r="H49" s="1249"/>
      <c r="I49" s="107" t="s">
        <v>518</v>
      </c>
      <c r="J49" s="108" t="s">
        <v>518</v>
      </c>
      <c r="K49" s="108" t="s">
        <v>518</v>
      </c>
      <c r="L49" s="108" t="s">
        <v>518</v>
      </c>
      <c r="M49" s="109" t="s">
        <v>518</v>
      </c>
    </row>
    <row r="50" spans="2:13" ht="27.75" customHeight="1" x14ac:dyDescent="0.15">
      <c r="B50" s="1253" t="s">
        <v>40</v>
      </c>
      <c r="C50" s="1254"/>
      <c r="D50" s="112"/>
      <c r="E50" s="1248" t="s">
        <v>41</v>
      </c>
      <c r="F50" s="1248"/>
      <c r="G50" s="1248"/>
      <c r="H50" s="1249"/>
      <c r="I50" s="107">
        <v>3385</v>
      </c>
      <c r="J50" s="108">
        <v>3653</v>
      </c>
      <c r="K50" s="108">
        <v>3993</v>
      </c>
      <c r="L50" s="108">
        <v>4667</v>
      </c>
      <c r="M50" s="109">
        <v>5330</v>
      </c>
    </row>
    <row r="51" spans="2:13" ht="27.75" customHeight="1" x14ac:dyDescent="0.15">
      <c r="B51" s="1242"/>
      <c r="C51" s="1243"/>
      <c r="D51" s="106"/>
      <c r="E51" s="1248" t="s">
        <v>42</v>
      </c>
      <c r="F51" s="1248"/>
      <c r="G51" s="1248"/>
      <c r="H51" s="1249"/>
      <c r="I51" s="107">
        <v>1192</v>
      </c>
      <c r="J51" s="108">
        <v>1134</v>
      </c>
      <c r="K51" s="108">
        <v>1072</v>
      </c>
      <c r="L51" s="108">
        <v>1007</v>
      </c>
      <c r="M51" s="109">
        <v>942</v>
      </c>
    </row>
    <row r="52" spans="2:13" ht="27.75" customHeight="1" x14ac:dyDescent="0.15">
      <c r="B52" s="1244"/>
      <c r="C52" s="1245"/>
      <c r="D52" s="106"/>
      <c r="E52" s="1248" t="s">
        <v>43</v>
      </c>
      <c r="F52" s="1248"/>
      <c r="G52" s="1248"/>
      <c r="H52" s="1249"/>
      <c r="I52" s="107">
        <v>5122</v>
      </c>
      <c r="J52" s="108">
        <v>5384</v>
      </c>
      <c r="K52" s="108">
        <v>5384</v>
      </c>
      <c r="L52" s="108">
        <v>5221</v>
      </c>
      <c r="M52" s="109">
        <v>5323</v>
      </c>
    </row>
    <row r="53" spans="2:13" ht="27.75" customHeight="1" thickBot="1" x14ac:dyDescent="0.2">
      <c r="B53" s="1255" t="s">
        <v>44</v>
      </c>
      <c r="C53" s="1256"/>
      <c r="D53" s="113"/>
      <c r="E53" s="1257" t="s">
        <v>45</v>
      </c>
      <c r="F53" s="1257"/>
      <c r="G53" s="1257"/>
      <c r="H53" s="1258"/>
      <c r="I53" s="114">
        <v>-170</v>
      </c>
      <c r="J53" s="115">
        <v>323</v>
      </c>
      <c r="K53" s="115">
        <v>316</v>
      </c>
      <c r="L53" s="115">
        <v>-119</v>
      </c>
      <c r="M53" s="116">
        <v>-565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Dz4TW/EduuGE2BevpMMs1vptCmkhU1UaYTWxry4W4o0VzavnRM9eH6OKlbFh9WD3QGoo8vrovrS5aQGxPUuw==" saltValue="5DaluFc57/M+qpeDEHMo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589</v>
      </c>
      <c r="G55" s="128">
        <v>636</v>
      </c>
      <c r="H55" s="129">
        <v>638</v>
      </c>
    </row>
    <row r="56" spans="2:8" ht="52.5" customHeight="1" x14ac:dyDescent="0.15">
      <c r="B56" s="130"/>
      <c r="C56" s="1269" t="s">
        <v>49</v>
      </c>
      <c r="D56" s="1269"/>
      <c r="E56" s="1270"/>
      <c r="F56" s="131">
        <v>274</v>
      </c>
      <c r="G56" s="131">
        <v>274</v>
      </c>
      <c r="H56" s="132">
        <v>274</v>
      </c>
    </row>
    <row r="57" spans="2:8" ht="53.25" customHeight="1" x14ac:dyDescent="0.15">
      <c r="B57" s="130"/>
      <c r="C57" s="1271" t="s">
        <v>50</v>
      </c>
      <c r="D57" s="1271"/>
      <c r="E57" s="1272"/>
      <c r="F57" s="133">
        <v>2590</v>
      </c>
      <c r="G57" s="133">
        <v>3104</v>
      </c>
      <c r="H57" s="134">
        <v>3700</v>
      </c>
    </row>
    <row r="58" spans="2:8" ht="45.75" customHeight="1" x14ac:dyDescent="0.15">
      <c r="B58" s="135"/>
      <c r="C58" s="1259" t="s">
        <v>593</v>
      </c>
      <c r="D58" s="1260"/>
      <c r="E58" s="1261"/>
      <c r="F58" s="136">
        <v>580</v>
      </c>
      <c r="G58" s="136">
        <v>1032</v>
      </c>
      <c r="H58" s="137">
        <v>1421</v>
      </c>
    </row>
    <row r="59" spans="2:8" ht="45.75" customHeight="1" x14ac:dyDescent="0.15">
      <c r="B59" s="135"/>
      <c r="C59" s="1259" t="s">
        <v>595</v>
      </c>
      <c r="D59" s="1260"/>
      <c r="E59" s="1261"/>
      <c r="F59" s="136">
        <v>0</v>
      </c>
      <c r="G59" s="136">
        <v>762</v>
      </c>
      <c r="H59" s="137">
        <v>1049</v>
      </c>
    </row>
    <row r="60" spans="2:8" ht="45.75" customHeight="1" x14ac:dyDescent="0.15">
      <c r="B60" s="135"/>
      <c r="C60" s="1259" t="s">
        <v>594</v>
      </c>
      <c r="D60" s="1260"/>
      <c r="E60" s="1261"/>
      <c r="F60" s="136">
        <v>765</v>
      </c>
      <c r="G60" s="136">
        <v>766</v>
      </c>
      <c r="H60" s="137">
        <v>766</v>
      </c>
    </row>
    <row r="61" spans="2:8" ht="45.75" customHeight="1" x14ac:dyDescent="0.15">
      <c r="B61" s="135"/>
      <c r="C61" s="1259" t="s">
        <v>596</v>
      </c>
      <c r="D61" s="1260"/>
      <c r="E61" s="1261"/>
      <c r="F61" s="136">
        <v>110</v>
      </c>
      <c r="G61" s="136">
        <v>110</v>
      </c>
      <c r="H61" s="137">
        <v>110</v>
      </c>
    </row>
    <row r="62" spans="2:8" ht="45.75" customHeight="1" thickBot="1" x14ac:dyDescent="0.2">
      <c r="B62" s="138"/>
      <c r="C62" s="1262" t="s">
        <v>597</v>
      </c>
      <c r="D62" s="1263"/>
      <c r="E62" s="1264"/>
      <c r="F62" s="139">
        <v>150</v>
      </c>
      <c r="G62" s="139">
        <v>124</v>
      </c>
      <c r="H62" s="140">
        <v>110</v>
      </c>
    </row>
    <row r="63" spans="2:8" ht="52.5" customHeight="1" thickBot="1" x14ac:dyDescent="0.2">
      <c r="B63" s="141"/>
      <c r="C63" s="1265" t="s">
        <v>51</v>
      </c>
      <c r="D63" s="1265"/>
      <c r="E63" s="1266"/>
      <c r="F63" s="142">
        <v>3454</v>
      </c>
      <c r="G63" s="142">
        <v>4014</v>
      </c>
      <c r="H63" s="143">
        <v>4612</v>
      </c>
    </row>
    <row r="64" spans="2:8" ht="15" customHeight="1" x14ac:dyDescent="0.15"/>
  </sheetData>
  <sheetProtection algorithmName="SHA-512" hashValue="Lmu6u2jHXeqDLNBgg/qZLePCo5QiGyq0YwwelSZsAdmfiQrn7gHZVFIih5o+/5bxUCAJ/WBt5jAmXsP26IpEzg==" saltValue="cBwtfOnbBvuLRgVKGUrh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v>10.199999999999999</v>
      </c>
      <c r="BY51" s="1312"/>
      <c r="BZ51" s="1312"/>
      <c r="CA51" s="1312"/>
      <c r="CB51" s="1312"/>
      <c r="CC51" s="1312"/>
      <c r="CD51" s="1312"/>
      <c r="CE51" s="1312"/>
      <c r="CF51" s="1312">
        <v>9.9</v>
      </c>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12">
        <v>61.3</v>
      </c>
      <c r="BQ53" s="1312"/>
      <c r="BR53" s="1312"/>
      <c r="BS53" s="1312"/>
      <c r="BT53" s="1312"/>
      <c r="BU53" s="1312"/>
      <c r="BV53" s="1312"/>
      <c r="BW53" s="1312"/>
      <c r="BX53" s="1312">
        <v>62.8</v>
      </c>
      <c r="BY53" s="1312"/>
      <c r="BZ53" s="1312"/>
      <c r="CA53" s="1312"/>
      <c r="CB53" s="1312"/>
      <c r="CC53" s="1312"/>
      <c r="CD53" s="1312"/>
      <c r="CE53" s="1312"/>
      <c r="CF53" s="1312">
        <v>63.7</v>
      </c>
      <c r="CG53" s="1312"/>
      <c r="CH53" s="1312"/>
      <c r="CI53" s="1312"/>
      <c r="CJ53" s="1312"/>
      <c r="CK53" s="1312"/>
      <c r="CL53" s="1312"/>
      <c r="CM53" s="1312"/>
      <c r="CN53" s="1312">
        <v>64.5</v>
      </c>
      <c r="CO53" s="1312"/>
      <c r="CP53" s="1312"/>
      <c r="CQ53" s="1312"/>
      <c r="CR53" s="1312"/>
      <c r="CS53" s="1312"/>
      <c r="CT53" s="1312"/>
      <c r="CU53" s="1312"/>
      <c r="CV53" s="1312">
        <v>65.7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611</v>
      </c>
      <c r="AO55" s="1307"/>
      <c r="AP55" s="1307"/>
      <c r="AQ55" s="1307"/>
      <c r="AR55" s="1307"/>
      <c r="AS55" s="1307"/>
      <c r="AT55" s="1307"/>
      <c r="AU55" s="1307"/>
      <c r="AV55" s="1307"/>
      <c r="AW55" s="1307"/>
      <c r="AX55" s="1307"/>
      <c r="AY55" s="1307"/>
      <c r="AZ55" s="1307"/>
      <c r="BA55" s="1307"/>
      <c r="BB55" s="1311" t="s">
        <v>609</v>
      </c>
      <c r="BC55" s="1311"/>
      <c r="BD55" s="1311"/>
      <c r="BE55" s="1311"/>
      <c r="BF55" s="1311"/>
      <c r="BG55" s="1311"/>
      <c r="BH55" s="1311"/>
      <c r="BI55" s="1311"/>
      <c r="BJ55" s="1311"/>
      <c r="BK55" s="1311"/>
      <c r="BL55" s="1311"/>
      <c r="BM55" s="1311"/>
      <c r="BN55" s="1311"/>
      <c r="BO55" s="1311"/>
      <c r="BP55" s="1312">
        <v>38.5</v>
      </c>
      <c r="BQ55" s="1312"/>
      <c r="BR55" s="1312"/>
      <c r="BS55" s="1312"/>
      <c r="BT55" s="1312"/>
      <c r="BU55" s="1312"/>
      <c r="BV55" s="1312"/>
      <c r="BW55" s="1312"/>
      <c r="BX55" s="1312">
        <v>32.799999999999997</v>
      </c>
      <c r="BY55" s="1312"/>
      <c r="BZ55" s="1312"/>
      <c r="CA55" s="1312"/>
      <c r="CB55" s="1312"/>
      <c r="CC55" s="1312"/>
      <c r="CD55" s="1312"/>
      <c r="CE55" s="1312"/>
      <c r="CF55" s="1312">
        <v>20.9</v>
      </c>
      <c r="CG55" s="1312"/>
      <c r="CH55" s="1312"/>
      <c r="CI55" s="1312"/>
      <c r="CJ55" s="1312"/>
      <c r="CK55" s="1312"/>
      <c r="CL55" s="1312"/>
      <c r="CM55" s="1312"/>
      <c r="CN55" s="1312">
        <v>21</v>
      </c>
      <c r="CO55" s="1312"/>
      <c r="CP55" s="1312"/>
      <c r="CQ55" s="1312"/>
      <c r="CR55" s="1312"/>
      <c r="CS55" s="1312"/>
      <c r="CT55" s="1312"/>
      <c r="CU55" s="1312"/>
      <c r="CV55" s="1312">
        <v>23.5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610</v>
      </c>
      <c r="BC57" s="1311"/>
      <c r="BD57" s="1311"/>
      <c r="BE57" s="1311"/>
      <c r="BF57" s="1311"/>
      <c r="BG57" s="1311"/>
      <c r="BH57" s="1311"/>
      <c r="BI57" s="1311"/>
      <c r="BJ57" s="1311"/>
      <c r="BK57" s="1311"/>
      <c r="BL57" s="1311"/>
      <c r="BM57" s="1311"/>
      <c r="BN57" s="1311"/>
      <c r="BO57" s="1311"/>
      <c r="BP57" s="1312">
        <v>57.6</v>
      </c>
      <c r="BQ57" s="1312"/>
      <c r="BR57" s="1312"/>
      <c r="BS57" s="1312"/>
      <c r="BT57" s="1312"/>
      <c r="BU57" s="1312"/>
      <c r="BV57" s="1312"/>
      <c r="BW57" s="1312"/>
      <c r="BX57" s="1312">
        <v>58.9</v>
      </c>
      <c r="BY57" s="1312"/>
      <c r="BZ57" s="1312"/>
      <c r="CA57" s="1312"/>
      <c r="CB57" s="1312"/>
      <c r="CC57" s="1312"/>
      <c r="CD57" s="1312"/>
      <c r="CE57" s="1312"/>
      <c r="CF57" s="1312">
        <v>60.5</v>
      </c>
      <c r="CG57" s="1312"/>
      <c r="CH57" s="1312"/>
      <c r="CI57" s="1312"/>
      <c r="CJ57" s="1312"/>
      <c r="CK57" s="1312"/>
      <c r="CL57" s="1312"/>
      <c r="CM57" s="1312"/>
      <c r="CN57" s="1312">
        <v>61.2</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612</v>
      </c>
    </row>
    <row r="64" spans="1:109" x14ac:dyDescent="0.15">
      <c r="B64" s="1282"/>
      <c r="G64" s="1289"/>
      <c r="I64" s="1322"/>
      <c r="J64" s="1322"/>
      <c r="K64" s="1322"/>
      <c r="L64" s="1322"/>
      <c r="M64" s="1322"/>
      <c r="N64" s="1323"/>
      <c r="AM64" s="1289"/>
      <c r="AN64" s="1289" t="s">
        <v>605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v>10.199999999999999</v>
      </c>
      <c r="BY73" s="1312"/>
      <c r="BZ73" s="1312"/>
      <c r="CA73" s="1312"/>
      <c r="CB73" s="1312"/>
      <c r="CC73" s="1312"/>
      <c r="CD73" s="1312"/>
      <c r="CE73" s="1312"/>
      <c r="CF73" s="1312">
        <v>9.9</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12">
        <v>12</v>
      </c>
      <c r="BQ75" s="1312"/>
      <c r="BR75" s="1312"/>
      <c r="BS75" s="1312"/>
      <c r="BT75" s="1312"/>
      <c r="BU75" s="1312"/>
      <c r="BV75" s="1312"/>
      <c r="BW75" s="1312"/>
      <c r="BX75" s="1312">
        <v>11.2</v>
      </c>
      <c r="BY75" s="1312"/>
      <c r="BZ75" s="1312"/>
      <c r="CA75" s="1312"/>
      <c r="CB75" s="1312"/>
      <c r="CC75" s="1312"/>
      <c r="CD75" s="1312"/>
      <c r="CE75" s="1312"/>
      <c r="CF75" s="1312">
        <v>10.5</v>
      </c>
      <c r="CG75" s="1312"/>
      <c r="CH75" s="1312"/>
      <c r="CI75" s="1312"/>
      <c r="CJ75" s="1312"/>
      <c r="CK75" s="1312"/>
      <c r="CL75" s="1312"/>
      <c r="CM75" s="1312"/>
      <c r="CN75" s="1312">
        <v>9.9</v>
      </c>
      <c r="CO75" s="1312"/>
      <c r="CP75" s="1312"/>
      <c r="CQ75" s="1312"/>
      <c r="CR75" s="1312"/>
      <c r="CS75" s="1312"/>
      <c r="CT75" s="1312"/>
      <c r="CU75" s="1312"/>
      <c r="CV75" s="1312">
        <v>9.1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611</v>
      </c>
      <c r="AO77" s="1307"/>
      <c r="AP77" s="1307"/>
      <c r="AQ77" s="1307"/>
      <c r="AR77" s="1307"/>
      <c r="AS77" s="1307"/>
      <c r="AT77" s="1307"/>
      <c r="AU77" s="1307"/>
      <c r="AV77" s="1307"/>
      <c r="AW77" s="1307"/>
      <c r="AX77" s="1307"/>
      <c r="AY77" s="1307"/>
      <c r="AZ77" s="1307"/>
      <c r="BA77" s="1307"/>
      <c r="BB77" s="1311" t="s">
        <v>609</v>
      </c>
      <c r="BC77" s="1311"/>
      <c r="BD77" s="1311"/>
      <c r="BE77" s="1311"/>
      <c r="BF77" s="1311"/>
      <c r="BG77" s="1311"/>
      <c r="BH77" s="1311"/>
      <c r="BI77" s="1311"/>
      <c r="BJ77" s="1311"/>
      <c r="BK77" s="1311"/>
      <c r="BL77" s="1311"/>
      <c r="BM77" s="1311"/>
      <c r="BN77" s="1311"/>
      <c r="BO77" s="1311"/>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614</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gZ9ijVoZ9kewZEc+eIuJix6WOJ/CqTaWTcDMo0poqaQjnU+KN9wnUhIez6yr7tLzV1EcAwkQKu3PHV3xv9X2g==" saltValue="vuWezI5dJUzk6uJvDs5X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n1PsCDWKKrz6HrJfY5lrRc4V5PNygBOa/8+WjfFTwHUMjGtWP1a7U4qCh3cS+qCURWSx8rZUIWK3Ri9q9fMfbw==" saltValue="S4YH0lmrYe5CrUhVNJeM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yQKPQkXrBTbLowA6umJv6RoG4R3EFArXK9xnK6kze9nBZ7qj68VRbJkS7/D9rs9HKu4Lt2frmJHCG7HsCsgoVw==" saltValue="wvloc2vCKEDH27h4Dpz/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45628</v>
      </c>
      <c r="E3" s="162"/>
      <c r="F3" s="163">
        <v>78903</v>
      </c>
      <c r="G3" s="164"/>
      <c r="H3" s="165"/>
    </row>
    <row r="4" spans="1:8" x14ac:dyDescent="0.15">
      <c r="A4" s="166"/>
      <c r="B4" s="167"/>
      <c r="C4" s="168"/>
      <c r="D4" s="169">
        <v>24869</v>
      </c>
      <c r="E4" s="170"/>
      <c r="F4" s="171">
        <v>49201</v>
      </c>
      <c r="G4" s="172"/>
      <c r="H4" s="173"/>
    </row>
    <row r="5" spans="1:8" x14ac:dyDescent="0.15">
      <c r="A5" s="154" t="s">
        <v>552</v>
      </c>
      <c r="B5" s="159"/>
      <c r="C5" s="160"/>
      <c r="D5" s="161">
        <v>42250</v>
      </c>
      <c r="E5" s="162"/>
      <c r="F5" s="163">
        <v>82993</v>
      </c>
      <c r="G5" s="164"/>
      <c r="H5" s="165"/>
    </row>
    <row r="6" spans="1:8" x14ac:dyDescent="0.15">
      <c r="A6" s="166"/>
      <c r="B6" s="167"/>
      <c r="C6" s="168"/>
      <c r="D6" s="169">
        <v>18533</v>
      </c>
      <c r="E6" s="170"/>
      <c r="F6" s="171">
        <v>46787</v>
      </c>
      <c r="G6" s="172"/>
      <c r="H6" s="173"/>
    </row>
    <row r="7" spans="1:8" x14ac:dyDescent="0.15">
      <c r="A7" s="154" t="s">
        <v>553</v>
      </c>
      <c r="B7" s="159"/>
      <c r="C7" s="160"/>
      <c r="D7" s="161">
        <v>52497</v>
      </c>
      <c r="E7" s="162"/>
      <c r="F7" s="163">
        <v>108252</v>
      </c>
      <c r="G7" s="164"/>
      <c r="H7" s="165"/>
    </row>
    <row r="8" spans="1:8" x14ac:dyDescent="0.15">
      <c r="A8" s="166"/>
      <c r="B8" s="167"/>
      <c r="C8" s="168"/>
      <c r="D8" s="169">
        <v>37638</v>
      </c>
      <c r="E8" s="170"/>
      <c r="F8" s="171">
        <v>50321</v>
      </c>
      <c r="G8" s="172"/>
      <c r="H8" s="173"/>
    </row>
    <row r="9" spans="1:8" x14ac:dyDescent="0.15">
      <c r="A9" s="154" t="s">
        <v>554</v>
      </c>
      <c r="B9" s="159"/>
      <c r="C9" s="160"/>
      <c r="D9" s="161">
        <v>72041</v>
      </c>
      <c r="E9" s="162"/>
      <c r="F9" s="163">
        <v>93492</v>
      </c>
      <c r="G9" s="164"/>
      <c r="H9" s="165"/>
    </row>
    <row r="10" spans="1:8" x14ac:dyDescent="0.15">
      <c r="A10" s="166"/>
      <c r="B10" s="167"/>
      <c r="C10" s="168"/>
      <c r="D10" s="169">
        <v>45423</v>
      </c>
      <c r="E10" s="170"/>
      <c r="F10" s="171">
        <v>53316</v>
      </c>
      <c r="G10" s="172"/>
      <c r="H10" s="173"/>
    </row>
    <row r="11" spans="1:8" x14ac:dyDescent="0.15">
      <c r="A11" s="154" t="s">
        <v>555</v>
      </c>
      <c r="B11" s="159"/>
      <c r="C11" s="160"/>
      <c r="D11" s="161">
        <v>107232</v>
      </c>
      <c r="E11" s="162"/>
      <c r="F11" s="163">
        <v>94796</v>
      </c>
      <c r="G11" s="164"/>
      <c r="H11" s="165"/>
    </row>
    <row r="12" spans="1:8" x14ac:dyDescent="0.15">
      <c r="A12" s="166"/>
      <c r="B12" s="167"/>
      <c r="C12" s="174"/>
      <c r="D12" s="169">
        <v>78830</v>
      </c>
      <c r="E12" s="170"/>
      <c r="F12" s="171">
        <v>55781</v>
      </c>
      <c r="G12" s="172"/>
      <c r="H12" s="173"/>
    </row>
    <row r="13" spans="1:8" x14ac:dyDescent="0.15">
      <c r="A13" s="154"/>
      <c r="B13" s="159"/>
      <c r="C13" s="175"/>
      <c r="D13" s="176">
        <v>63930</v>
      </c>
      <c r="E13" s="177"/>
      <c r="F13" s="178">
        <v>91687</v>
      </c>
      <c r="G13" s="179"/>
      <c r="H13" s="165"/>
    </row>
    <row r="14" spans="1:8" x14ac:dyDescent="0.15">
      <c r="A14" s="166"/>
      <c r="B14" s="167"/>
      <c r="C14" s="168"/>
      <c r="D14" s="169">
        <v>41059</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2.14</v>
      </c>
      <c r="C19" s="180">
        <f>ROUND(VALUE(SUBSTITUTE(実質収支比率等に係る経年分析!G$48,"▲","-")),2)</f>
        <v>2.1800000000000002</v>
      </c>
      <c r="D19" s="180">
        <f>ROUND(VALUE(SUBSTITUTE(実質収支比率等に係る経年分析!H$48,"▲","-")),2)</f>
        <v>1.95</v>
      </c>
      <c r="E19" s="180">
        <f>ROUND(VALUE(SUBSTITUTE(実質収支比率等に係る経年分析!I$48,"▲","-")),2)</f>
        <v>2.52</v>
      </c>
      <c r="F19" s="180">
        <f>ROUND(VALUE(SUBSTITUTE(実質収支比率等に係る経年分析!J$48,"▲","-")),2)</f>
        <v>1.94</v>
      </c>
    </row>
    <row r="20" spans="1:11" x14ac:dyDescent="0.15">
      <c r="A20" s="180" t="s">
        <v>55</v>
      </c>
      <c r="B20" s="180">
        <f>ROUND(VALUE(SUBSTITUTE(実質収支比率等に係る経年分析!F$47,"▲","-")),2)</f>
        <v>16.29</v>
      </c>
      <c r="C20" s="180">
        <f>ROUND(VALUE(SUBSTITUTE(実質収支比率等に係る経年分析!G$47,"▲","-")),2)</f>
        <v>16.39</v>
      </c>
      <c r="D20" s="180">
        <f>ROUND(VALUE(SUBSTITUTE(実質収支比率等に係る経年分析!H$47,"▲","-")),2)</f>
        <v>16.38</v>
      </c>
      <c r="E20" s="180">
        <f>ROUND(VALUE(SUBSTITUTE(実質収支比率等に係る経年分析!I$47,"▲","-")),2)</f>
        <v>17.39</v>
      </c>
      <c r="F20" s="180">
        <f>ROUND(VALUE(SUBSTITUTE(実質収支比率等に係る経年分析!J$47,"▲","-")),2)</f>
        <v>16.89</v>
      </c>
    </row>
    <row r="21" spans="1:11" x14ac:dyDescent="0.15">
      <c r="A21" s="180" t="s">
        <v>56</v>
      </c>
      <c r="B21" s="180">
        <f>IF(ISNUMBER(VALUE(SUBSTITUTE(実質収支比率等に係る経年分析!F$49,"▲","-"))),ROUND(VALUE(SUBSTITUTE(実質収支比率等に係る経年分析!F$49,"▲","-")),2),NA())</f>
        <v>-0.9</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1.89</v>
      </c>
      <c r="F21" s="180">
        <f>IF(ISNUMBER(VALUE(SUBSTITUTE(実質収支比率等に係る経年分析!J$49,"▲","-"))),ROUND(VALUE(SUBSTITUTE(実質収支比率等に係る経年分析!J$49,"▲","-")),2),NA())</f>
        <v>-0.47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1.93</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2.0499999999999998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2.2000000000000002</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486</v>
      </c>
      <c r="E42" s="182"/>
      <c r="F42" s="182"/>
      <c r="G42" s="182">
        <f>'実質公債費比率（分子）の構造'!L$52</f>
        <v>501</v>
      </c>
      <c r="H42" s="182"/>
      <c r="I42" s="182"/>
      <c r="J42" s="182">
        <f>'実質公債費比率（分子）の構造'!M$52</f>
        <v>501</v>
      </c>
      <c r="K42" s="182"/>
      <c r="L42" s="182"/>
      <c r="M42" s="182">
        <f>'実質公債費比率（分子）の構造'!N$52</f>
        <v>488</v>
      </c>
      <c r="N42" s="182"/>
      <c r="O42" s="182"/>
      <c r="P42" s="182">
        <f>'実質公債費比率（分子）の構造'!O$52</f>
        <v>471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149</v>
      </c>
      <c r="C46" s="182"/>
      <c r="D46" s="182"/>
      <c r="E46" s="182">
        <f>'実質公債費比率（分子）の構造'!L$48</f>
        <v>173</v>
      </c>
      <c r="F46" s="182"/>
      <c r="G46" s="182"/>
      <c r="H46" s="182">
        <f>'実質公債費比率（分子）の構造'!M$48</f>
        <v>182</v>
      </c>
      <c r="I46" s="182"/>
      <c r="J46" s="182"/>
      <c r="K46" s="182">
        <f>'実質公債費比率（分子）の構造'!N$48</f>
        <v>186</v>
      </c>
      <c r="L46" s="182"/>
      <c r="M46" s="182"/>
      <c r="N46" s="182">
        <f>'実質公債費比率（分子）の構造'!O$48</f>
        <v>190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677</v>
      </c>
      <c r="C49" s="182"/>
      <c r="D49" s="182"/>
      <c r="E49" s="182">
        <f>'実質公債費比率（分子）の構造'!L$45</f>
        <v>662</v>
      </c>
      <c r="F49" s="182"/>
      <c r="G49" s="182"/>
      <c r="H49" s="182">
        <f>'実質公債費比率（分子）の構造'!M$45</f>
        <v>648</v>
      </c>
      <c r="I49" s="182"/>
      <c r="J49" s="182"/>
      <c r="K49" s="182">
        <f>'実質公債費比率（分子）の構造'!N$45</f>
        <v>597</v>
      </c>
      <c r="L49" s="182"/>
      <c r="M49" s="182"/>
      <c r="N49" s="182">
        <f>'実質公債費比率（分子）の構造'!O$45</f>
        <v>556</v>
      </c>
      <c r="O49" s="182"/>
      <c r="P49" s="182"/>
    </row>
    <row r="50" spans="1:16" x14ac:dyDescent="0.15">
      <c r="A50" s="182" t="s">
        <v>71</v>
      </c>
      <c r="B50" s="182" t="e">
        <f>NA()</f>
        <v>#N/A</v>
      </c>
      <c r="C50" s="182">
        <f>IF(ISNUMBER('実質公債費比率（分子）の構造'!K$53),'実質公債費比率（分子）の構造'!K$53,NA())</f>
        <v>340</v>
      </c>
      <c r="D50" s="182" t="e">
        <f>NA()</f>
        <v>#N/A</v>
      </c>
      <c r="E50" s="182" t="e">
        <f>NA()</f>
        <v>#N/A</v>
      </c>
      <c r="F50" s="182">
        <f>IF(ISNUMBER('実質公債費比率（分子）の構造'!L$53),'実質公債費比率（分子）の構造'!L$53,NA())</f>
        <v>334</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295</v>
      </c>
      <c r="M50" s="182" t="e">
        <f>NA()</f>
        <v>#N/A</v>
      </c>
      <c r="N50" s="182" t="e">
        <f>NA()</f>
        <v>#N/A</v>
      </c>
      <c r="O50" s="182">
        <f>IF(ISNUMBER('実質公債費比率（分子）の構造'!O$53),'実質公債費比率（分子）の構造'!O$53,NA())</f>
        <v>275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5122</v>
      </c>
      <c r="E56" s="181"/>
      <c r="F56" s="181"/>
      <c r="G56" s="181">
        <f>'将来負担比率（分子）の構造'!J$52</f>
        <v>5384</v>
      </c>
      <c r="H56" s="181"/>
      <c r="I56" s="181"/>
      <c r="J56" s="181">
        <f>'将来負担比率（分子）の構造'!K$52</f>
        <v>5384</v>
      </c>
      <c r="K56" s="181"/>
      <c r="L56" s="181"/>
      <c r="M56" s="181">
        <f>'将来負担比率（分子）の構造'!L$52</f>
        <v>5221</v>
      </c>
      <c r="N56" s="181"/>
      <c r="O56" s="181"/>
      <c r="P56" s="181">
        <f>'将来負担比率（分子）の構造'!M$52</f>
        <v>5323</v>
      </c>
    </row>
    <row r="57" spans="1:16" x14ac:dyDescent="0.15">
      <c r="A57" s="181" t="s">
        <v>42</v>
      </c>
      <c r="B57" s="181"/>
      <c r="C57" s="181"/>
      <c r="D57" s="181">
        <f>'将来負担比率（分子）の構造'!I$51</f>
        <v>1192</v>
      </c>
      <c r="E57" s="181"/>
      <c r="F57" s="181"/>
      <c r="G57" s="181">
        <f>'将来負担比率（分子）の構造'!J$51</f>
        <v>1134</v>
      </c>
      <c r="H57" s="181"/>
      <c r="I57" s="181"/>
      <c r="J57" s="181">
        <f>'将来負担比率（分子）の構造'!K$51</f>
        <v>1072</v>
      </c>
      <c r="K57" s="181"/>
      <c r="L57" s="181"/>
      <c r="M57" s="181">
        <f>'将来負担比率（分子）の構造'!L$51</f>
        <v>1007</v>
      </c>
      <c r="N57" s="181"/>
      <c r="O57" s="181"/>
      <c r="P57" s="181">
        <f>'将来負担比率（分子）の構造'!M$51</f>
        <v>942</v>
      </c>
    </row>
    <row r="58" spans="1:16" x14ac:dyDescent="0.15">
      <c r="A58" s="181" t="s">
        <v>41</v>
      </c>
      <c r="B58" s="181"/>
      <c r="C58" s="181"/>
      <c r="D58" s="181">
        <f>'将来負担比率（分子）の構造'!I$50</f>
        <v>3385</v>
      </c>
      <c r="E58" s="181"/>
      <c r="F58" s="181"/>
      <c r="G58" s="181">
        <f>'将来負担比率（分子）の構造'!J$50</f>
        <v>3653</v>
      </c>
      <c r="H58" s="181"/>
      <c r="I58" s="181"/>
      <c r="J58" s="181">
        <f>'将来負担比率（分子）の構造'!K$50</f>
        <v>3993</v>
      </c>
      <c r="K58" s="181"/>
      <c r="L58" s="181"/>
      <c r="M58" s="181">
        <f>'将来負担比率（分子）の構造'!L$50</f>
        <v>4667</v>
      </c>
      <c r="N58" s="181"/>
      <c r="O58" s="181"/>
      <c r="P58" s="181">
        <f>'将来負担比率（分子）の構造'!M$50</f>
        <v>5330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6</v>
      </c>
      <c r="F61" s="181"/>
      <c r="G61" s="181"/>
      <c r="H61" s="181">
        <f>'将来負担比率（分子）の構造'!K$46</f>
        <v>5</v>
      </c>
      <c r="I61" s="181"/>
      <c r="J61" s="181"/>
      <c r="K61" s="181">
        <f>'将来負担比率（分子）の構造'!L$46</f>
        <v>5</v>
      </c>
      <c r="L61" s="181"/>
      <c r="M61" s="181"/>
      <c r="N61" s="181">
        <f>'将来負担比率（分子）の構造'!M$46</f>
        <v>5</v>
      </c>
      <c r="O61" s="181"/>
      <c r="P61" s="181"/>
    </row>
    <row r="62" spans="1:16" x14ac:dyDescent="0.15">
      <c r="A62" s="181" t="s">
        <v>35</v>
      </c>
      <c r="B62" s="181">
        <f>'将来負担比率（分子）の構造'!I$45</f>
        <v>571</v>
      </c>
      <c r="C62" s="181"/>
      <c r="D62" s="181"/>
      <c r="E62" s="181">
        <f>'将来負担比率（分子）の構造'!J$45</f>
        <v>565</v>
      </c>
      <c r="F62" s="181"/>
      <c r="G62" s="181"/>
      <c r="H62" s="181">
        <f>'将来負担比率（分子）の構造'!K$45</f>
        <v>504</v>
      </c>
      <c r="I62" s="181"/>
      <c r="J62" s="181"/>
      <c r="K62" s="181">
        <f>'将来負担比率（分子）の構造'!L$45</f>
        <v>514</v>
      </c>
      <c r="L62" s="181"/>
      <c r="M62" s="181"/>
      <c r="N62" s="181">
        <f>'将来負担比率（分子）の構造'!M$45</f>
        <v>487</v>
      </c>
      <c r="O62" s="181"/>
      <c r="P62" s="181"/>
    </row>
    <row r="63" spans="1:16" x14ac:dyDescent="0.15">
      <c r="A63" s="181" t="s">
        <v>34</v>
      </c>
      <c r="B63" s="181">
        <f>'将来負担比率（分子）の構造'!I$44</f>
        <v>174</v>
      </c>
      <c r="C63" s="181"/>
      <c r="D63" s="181"/>
      <c r="E63" s="181">
        <f>'将来負担比率（分子）の構造'!J$44</f>
        <v>1522</v>
      </c>
      <c r="F63" s="181"/>
      <c r="G63" s="181"/>
      <c r="H63" s="181">
        <f>'将来負担比率（分子）の構造'!K$44</f>
        <v>1710</v>
      </c>
      <c r="I63" s="181"/>
      <c r="J63" s="181"/>
      <c r="K63" s="181">
        <f>'将来負担比率（分子）の構造'!L$44</f>
        <v>1678</v>
      </c>
      <c r="L63" s="181"/>
      <c r="M63" s="181"/>
      <c r="N63" s="181">
        <f>'将来負担比率（分子）の構造'!M$44</f>
        <v>1641</v>
      </c>
      <c r="O63" s="181"/>
      <c r="P63" s="181"/>
    </row>
    <row r="64" spans="1:16" x14ac:dyDescent="0.15">
      <c r="A64" s="181" t="s">
        <v>33</v>
      </c>
      <c r="B64" s="181">
        <f>'将来負担比率（分子）の構造'!I$43</f>
        <v>2613</v>
      </c>
      <c r="C64" s="181"/>
      <c r="D64" s="181"/>
      <c r="E64" s="181">
        <f>'将来負担比率（分子）の構造'!J$43</f>
        <v>2403</v>
      </c>
      <c r="F64" s="181"/>
      <c r="G64" s="181"/>
      <c r="H64" s="181">
        <f>'将来負担比率（分子）の構造'!K$43</f>
        <v>2644</v>
      </c>
      <c r="I64" s="181"/>
      <c r="J64" s="181"/>
      <c r="K64" s="181">
        <f>'将来負担比率（分子）の構造'!L$43</f>
        <v>2634</v>
      </c>
      <c r="L64" s="181"/>
      <c r="M64" s="181"/>
      <c r="N64" s="181">
        <f>'将来負担比率（分子）の構造'!M$43</f>
        <v>2534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6164</v>
      </c>
      <c r="C66" s="181"/>
      <c r="D66" s="181"/>
      <c r="E66" s="181">
        <f>'将来負担比率（分子）の構造'!J$41</f>
        <v>5998</v>
      </c>
      <c r="F66" s="181"/>
      <c r="G66" s="181"/>
      <c r="H66" s="181">
        <f>'将来負担比率（分子）の構造'!K$41</f>
        <v>5901</v>
      </c>
      <c r="I66" s="181"/>
      <c r="J66" s="181"/>
      <c r="K66" s="181">
        <f>'将来負担比率（分子）の構造'!L$41</f>
        <v>5944</v>
      </c>
      <c r="L66" s="181"/>
      <c r="M66" s="181"/>
      <c r="N66" s="181">
        <f>'将来負担比率（分子）の構造'!M$41</f>
        <v>6363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323</v>
      </c>
      <c r="G67" s="181" t="e">
        <f>NA()</f>
        <v>#N/A</v>
      </c>
      <c r="H67" s="181" t="e">
        <f>NA()</f>
        <v>#N/A</v>
      </c>
      <c r="I67" s="181">
        <f>IF(ISNUMBER('将来負担比率（分子）の構造'!K$53), IF('将来負担比率（分子）の構造'!K$53 &lt; 0, 0, '将来負担比率（分子）の構造'!K$53), NA())</f>
        <v>316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589</v>
      </c>
      <c r="C72" s="185">
        <f>基金残高に係る経年分析!G55</f>
        <v>636</v>
      </c>
      <c r="D72" s="185">
        <f>基金残高に係る経年分析!H55</f>
        <v>638</v>
      </c>
    </row>
    <row r="73" spans="1:16" x14ac:dyDescent="0.15">
      <c r="A73" s="184" t="s">
        <v>78</v>
      </c>
      <c r="B73" s="185">
        <f>基金残高に係る経年分析!F56</f>
        <v>274</v>
      </c>
      <c r="C73" s="185">
        <f>基金残高に係る経年分析!G56</f>
        <v>274</v>
      </c>
      <c r="D73" s="185">
        <f>基金残高に係る経年分析!H56</f>
        <v>274</v>
      </c>
    </row>
    <row r="74" spans="1:16" x14ac:dyDescent="0.15">
      <c r="A74" s="184" t="s">
        <v>79</v>
      </c>
      <c r="B74" s="185">
        <f>基金残高に係る経年分析!F57</f>
        <v>2590</v>
      </c>
      <c r="C74" s="185">
        <f>基金残高に係る経年分析!G57</f>
        <v>3104</v>
      </c>
      <c r="D74" s="185">
        <f>基金残高に係る経年分析!H57</f>
        <v>3700</v>
      </c>
    </row>
  </sheetData>
  <sheetProtection algorithmName="SHA-512" hashValue="bdZ4lIuiY6Ki07BME1E6Gd4F3TTQ7eLXI2fapW1sE62jtYKkeOS8zG+fl/ZbjPS0Pij+mUuzflYuRoAFgn8jSA==" saltValue="tkUPh8YnKmI1sprnrwNb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2022-03-17T06:36:53Z</cp:lastPrinted>
  <dcterms:created xsi:type="dcterms:W3CDTF">2022-02-02T07:15:57Z</dcterms:created>
  <dcterms:modified xsi:type="dcterms:W3CDTF">2022-09-26T06:27:36Z</dcterms:modified>
  <cp:category/>
</cp:coreProperties>
</file>