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R5hsm03-lfsv01\波佐見町共有(lgwan)\310_総務課\04_選挙管理委員会\★整理済　01　選挙\03　町議選挙\R6年度\説明会\立候補説明会・事前審査\R6.8.20 説明会資料\2024.8.20町議選挙資料（波佐見町）\【資料2-2】公営制度記入例\"/>
    </mc:Choice>
  </mc:AlternateContent>
  <xr:revisionPtr revIDLastSave="0" documentId="13_ncr:1_{53797AF0-47C9-4516-9A0F-91954D855AED}" xr6:coauthVersionLast="47" xr6:coauthVersionMax="47" xr10:uidLastSave="{00000000-0000-0000-0000-000000000000}"/>
  <bookViews>
    <workbookView xWindow="-110" yWindow="-110" windowWidth="19420" windowHeight="10300" firstSheet="4" activeTab="6" xr2:uid="{00000000-000D-0000-FFFF-FFFF00000000}"/>
  </bookViews>
  <sheets>
    <sheet name="基本情報" sheetId="2" r:id="rId1"/>
    <sheet name="P26.ポスター作成契約書" sheetId="16" r:id="rId2"/>
    <sheet name="P27.ポスター作成契約届出書" sheetId="1" r:id="rId3"/>
    <sheet name="P28.ポスター作成枚数確認申請書" sheetId="17" r:id="rId4"/>
    <sheet name="29.ポスター作成証明書" sheetId="6" r:id="rId5"/>
    <sheet name="30.請求書（ポスター作成）" sheetId="18" r:id="rId6"/>
    <sheet name="31.請求書（ポスター作成）②" sheetId="19" r:id="rId7"/>
  </sheets>
  <definedNames>
    <definedName name="_xlnm.Print_Area" localSheetId="4">'29.ポスター作成証明書'!$A$1:$AI$44</definedName>
    <definedName name="_xlnm.Print_Area" localSheetId="5">'30.請求書（ポスター作成）'!$A$1:$AI$45</definedName>
    <definedName name="_xlnm.Print_Area" localSheetId="6">'31.請求書（ポスター作成）②'!$A$1:$AI$27</definedName>
    <definedName name="_xlnm.Print_Area" localSheetId="1">'P26.ポスター作成契約書'!$A$1:$AC$45</definedName>
    <definedName name="_xlnm.Print_Area" localSheetId="2">'P27.ポスター作成契約届出書'!$A$1:$AJ$37</definedName>
    <definedName name="_xlnm.Print_Area" localSheetId="3">'P28.ポスター作成枚数確認申請書'!$A$1:$AI$42</definedName>
    <definedName name="_xlnm.Print_Area" localSheetId="0">基本情報!$A$1:$M$22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8" l="1"/>
  <c r="X9" i="17"/>
  <c r="Q8" i="1"/>
  <c r="O10" i="2" l="1"/>
  <c r="O21" i="2" l="1"/>
  <c r="O20" i="2"/>
  <c r="O22" i="2" l="1"/>
  <c r="G12" i="19"/>
  <c r="B12" i="19"/>
  <c r="N12" i="19" s="1"/>
  <c r="P12" i="19" l="1"/>
  <c r="F22" i="2"/>
  <c r="E12" i="19"/>
  <c r="V15" i="18"/>
  <c r="V14" i="18"/>
  <c r="V13" i="18"/>
  <c r="Y12" i="19" l="1"/>
  <c r="W12" i="19"/>
  <c r="J12" i="19"/>
  <c r="AB12" i="19" l="1"/>
  <c r="H21" i="18" s="1"/>
  <c r="S12" i="19"/>
  <c r="T18" i="16" l="1"/>
  <c r="Q21" i="6"/>
  <c r="AJ30" i="17"/>
  <c r="C9" i="16" l="1"/>
  <c r="AJ8" i="6" l="1"/>
  <c r="Q19" i="6" l="1"/>
  <c r="AJ19" i="6" s="1"/>
  <c r="W11" i="17"/>
  <c r="AJ11" i="17" s="1"/>
  <c r="AJ8" i="17"/>
  <c r="L29" i="17" l="1"/>
  <c r="Y9" i="17"/>
  <c r="M18" i="17"/>
  <c r="J18" i="17"/>
  <c r="P18" i="17"/>
  <c r="H23" i="17"/>
  <c r="AJ23" i="17" s="1"/>
  <c r="H22" i="17"/>
  <c r="AJ22" i="17" s="1"/>
  <c r="H21" i="17"/>
  <c r="AJ28" i="17"/>
  <c r="V28" i="17" s="1"/>
  <c r="Z22" i="17" l="1"/>
  <c r="Z21" i="17"/>
  <c r="AJ21" i="17"/>
  <c r="Z23" i="17"/>
  <c r="L30" i="17"/>
  <c r="V30" i="17" s="1"/>
  <c r="V29" i="17" s="1"/>
  <c r="H25" i="17" s="1"/>
  <c r="AL7" i="1"/>
  <c r="Z10" i="1"/>
  <c r="AL10" i="1" s="1"/>
  <c r="S19" i="1"/>
  <c r="P18" i="16"/>
  <c r="F16" i="16"/>
  <c r="AE16" i="16" s="1"/>
  <c r="Q20" i="6" l="1"/>
  <c r="AJ20" i="6" s="1"/>
  <c r="Z9" i="6" l="1"/>
  <c r="AJ9" i="6" s="1"/>
  <c r="P9" i="6"/>
  <c r="AA8" i="1"/>
  <c r="AL8" i="1" s="1"/>
  <c r="P39" i="16"/>
  <c r="AE39" i="16" s="1"/>
  <c r="J10" i="16" l="1"/>
  <c r="B10" i="16"/>
  <c r="D21" i="1"/>
  <c r="B21" i="1"/>
  <c r="C19" i="1"/>
  <c r="S45" i="16"/>
  <c r="AE45" i="16" s="1"/>
  <c r="S44" i="16"/>
  <c r="AE44" i="16" s="1"/>
  <c r="S43" i="16"/>
  <c r="AE43" i="16" s="1"/>
  <c r="S41" i="16"/>
  <c r="AE41" i="16" s="1"/>
  <c r="S40" i="16"/>
  <c r="AE40" i="16" s="1"/>
  <c r="U37" i="16"/>
  <c r="R37" i="16"/>
  <c r="O37" i="16"/>
  <c r="P20" i="16"/>
  <c r="M20" i="16"/>
  <c r="J20" i="16"/>
  <c r="M9" i="16"/>
  <c r="AE9" i="16" s="1"/>
  <c r="Y19" i="1"/>
  <c r="AE20" i="16" l="1"/>
  <c r="AE37" i="16"/>
  <c r="AE10" i="16"/>
  <c r="H18" i="16"/>
  <c r="AE18" i="16" s="1"/>
  <c r="H22" i="1"/>
  <c r="H20" i="1"/>
  <c r="H19" i="1"/>
  <c r="AL19" i="1" l="1"/>
  <c r="R18" i="6"/>
  <c r="R17" i="6"/>
  <c r="R16" i="6"/>
  <c r="X11" i="6" l="1"/>
  <c r="AJ11" i="6" s="1"/>
</calcChain>
</file>

<file path=xl/sharedStrings.xml><?xml version="1.0" encoding="utf-8"?>
<sst xmlns="http://schemas.openxmlformats.org/spreadsheetml/2006/main" count="356" uniqueCount="244">
  <si>
    <t>（選挙運動用自動車の使用等の契約届出書の様式）（第２条関係）</t>
    <rPh sb="1" eb="3">
      <t>センキョ</t>
    </rPh>
    <rPh sb="3" eb="6">
      <t>ウンドウヨウ</t>
    </rPh>
    <rPh sb="6" eb="9">
      <t>ジドウシャ</t>
    </rPh>
    <rPh sb="10" eb="12">
      <t>シヨウ</t>
    </rPh>
    <rPh sb="12" eb="13">
      <t>トウ</t>
    </rPh>
    <rPh sb="14" eb="16">
      <t>ケイヤク</t>
    </rPh>
    <rPh sb="16" eb="19">
      <t>トドケデショ</t>
    </rPh>
    <rPh sb="20" eb="22">
      <t>ヨウシキ</t>
    </rPh>
    <rPh sb="24" eb="25">
      <t>ダイ</t>
    </rPh>
    <rPh sb="26" eb="27">
      <t>ジョウ</t>
    </rPh>
    <rPh sb="27" eb="29">
      <t>カンケイ</t>
    </rPh>
    <phoneticPr fontId="1"/>
  </si>
  <si>
    <t>月</t>
    <rPh sb="0" eb="1">
      <t>ガツ</t>
    </rPh>
    <phoneticPr fontId="1"/>
  </si>
  <si>
    <t>日</t>
    <rPh sb="0" eb="1">
      <t>ニチ</t>
    </rPh>
    <phoneticPr fontId="1"/>
  </si>
  <si>
    <t>年</t>
    <rPh sb="0" eb="1">
      <t>ネン</t>
    </rPh>
    <phoneticPr fontId="1"/>
  </si>
  <si>
    <t>印</t>
    <rPh sb="0" eb="1">
      <t>イン</t>
    </rPh>
    <phoneticPr fontId="1"/>
  </si>
  <si>
    <t>記</t>
    <rPh sb="0" eb="1">
      <t>キ</t>
    </rPh>
    <phoneticPr fontId="1"/>
  </si>
  <si>
    <t>１</t>
    <phoneticPr fontId="1"/>
  </si>
  <si>
    <t>候補者</t>
    <rPh sb="0" eb="3">
      <t>コウホシャ</t>
    </rPh>
    <phoneticPr fontId="1"/>
  </si>
  <si>
    <t>契約年月日</t>
    <rPh sb="0" eb="2">
      <t>ケイヤク</t>
    </rPh>
    <rPh sb="2" eb="5">
      <t>ネンガッピ</t>
    </rPh>
    <phoneticPr fontId="1"/>
  </si>
  <si>
    <t>契約の相手方の氏名又は名称及び住所並びに法人にあつてはその代表者の氏名</t>
    <rPh sb="0" eb="2">
      <t>ケイヤク</t>
    </rPh>
    <rPh sb="3" eb="5">
      <t>アイテ</t>
    </rPh>
    <rPh sb="5" eb="6">
      <t>カタ</t>
    </rPh>
    <rPh sb="7" eb="9">
      <t>シメイ</t>
    </rPh>
    <rPh sb="9" eb="10">
      <t>マタ</t>
    </rPh>
    <rPh sb="11" eb="13">
      <t>メイショウ</t>
    </rPh>
    <phoneticPr fontId="1"/>
  </si>
  <si>
    <t>契約内容</t>
    <rPh sb="0" eb="2">
      <t>ケイヤク</t>
    </rPh>
    <rPh sb="2" eb="4">
      <t>ナイヨウ</t>
    </rPh>
    <phoneticPr fontId="1"/>
  </si>
  <si>
    <t>備　考</t>
    <rPh sb="0" eb="1">
      <t>ビ</t>
    </rPh>
    <rPh sb="2" eb="3">
      <t>コウ</t>
    </rPh>
    <phoneticPr fontId="1"/>
  </si>
  <si>
    <t>２</t>
    <phoneticPr fontId="1"/>
  </si>
  <si>
    <t>契約金額</t>
    <rPh sb="0" eb="2">
      <t>ケイヤク</t>
    </rPh>
    <rPh sb="2" eb="4">
      <t>キンガク</t>
    </rPh>
    <phoneticPr fontId="1"/>
  </si>
  <si>
    <t>　契約届出書には、契約書の写しを添付してください。</t>
    <rPh sb="1" eb="3">
      <t>ケイヤク</t>
    </rPh>
    <rPh sb="3" eb="6">
      <t>トドケデショ</t>
    </rPh>
    <rPh sb="9" eb="12">
      <t>ケイヤクショ</t>
    </rPh>
    <rPh sb="13" eb="14">
      <t>ウツ</t>
    </rPh>
    <rPh sb="16" eb="18">
      <t>テンプ</t>
    </rPh>
    <phoneticPr fontId="1"/>
  </si>
  <si>
    <t>(1)</t>
    <phoneticPr fontId="1"/>
  </si>
  <si>
    <t>(2)</t>
    <phoneticPr fontId="1"/>
  </si>
  <si>
    <t>※姓と名の間は一字分あけることが望ましい。</t>
    <rPh sb="1" eb="2">
      <t>セイ</t>
    </rPh>
    <rPh sb="3" eb="4">
      <t>メイ</t>
    </rPh>
    <rPh sb="5" eb="6">
      <t>アイダ</t>
    </rPh>
    <rPh sb="7" eb="9">
      <t>イチジ</t>
    </rPh>
    <rPh sb="9" eb="10">
      <t>ブン</t>
    </rPh>
    <rPh sb="16" eb="17">
      <t>ノゾ</t>
    </rPh>
    <phoneticPr fontId="1"/>
  </si>
  <si>
    <t>４</t>
    <phoneticPr fontId="1"/>
  </si>
  <si>
    <t>３</t>
    <phoneticPr fontId="1"/>
  </si>
  <si>
    <t>円</t>
    <rPh sb="0" eb="1">
      <t>エン</t>
    </rPh>
    <phoneticPr fontId="1"/>
  </si>
  <si>
    <t>備考</t>
    <rPh sb="0" eb="2">
      <t>ビコウ</t>
    </rPh>
    <phoneticPr fontId="1"/>
  </si>
  <si>
    <t>(3)</t>
  </si>
  <si>
    <t>(4)</t>
  </si>
  <si>
    <t>(5)</t>
  </si>
  <si>
    <t>円</t>
    <rPh sb="0" eb="1">
      <t>エン</t>
    </rPh>
    <phoneticPr fontId="1"/>
  </si>
  <si>
    <t>　備　考</t>
    <rPh sb="1" eb="2">
      <t>ビ</t>
    </rPh>
    <rPh sb="3" eb="4">
      <t>コウ</t>
    </rPh>
    <phoneticPr fontId="1"/>
  </si>
  <si>
    <t>住所</t>
    <rPh sb="0" eb="2">
      <t>ジュウショ</t>
    </rPh>
    <phoneticPr fontId="1"/>
  </si>
  <si>
    <t>商社名</t>
    <rPh sb="0" eb="2">
      <t>ショウシャ</t>
    </rPh>
    <rPh sb="2" eb="3">
      <t>メイ</t>
    </rPh>
    <phoneticPr fontId="1"/>
  </si>
  <si>
    <t>代表者</t>
    <rPh sb="0" eb="3">
      <t>ダイヒョウシャ</t>
    </rPh>
    <phoneticPr fontId="1"/>
  </si>
  <si>
    <t>候補者</t>
    <rPh sb="0" eb="3">
      <t>コウホシャ</t>
    </rPh>
    <phoneticPr fontId="1"/>
  </si>
  <si>
    <t>氏名</t>
    <rPh sb="0" eb="2">
      <t>シメイ</t>
    </rPh>
    <phoneticPr fontId="1"/>
  </si>
  <si>
    <t>はじめに、以下の項目について、太枠（黄色）内の部分に入力をしてください。</t>
    <rPh sb="5" eb="7">
      <t>イカ</t>
    </rPh>
    <rPh sb="8" eb="10">
      <t>コウモク</t>
    </rPh>
    <rPh sb="15" eb="17">
      <t>フトワク</t>
    </rPh>
    <rPh sb="18" eb="20">
      <t>キイロ</t>
    </rPh>
    <rPh sb="21" eb="22">
      <t>ナイ</t>
    </rPh>
    <rPh sb="23" eb="25">
      <t>ブブン</t>
    </rPh>
    <rPh sb="26" eb="28">
      <t>ニュウリョク</t>
    </rPh>
    <phoneticPr fontId="1"/>
  </si>
  <si>
    <t>←基本情報シートに入力してください。</t>
    <rPh sb="1" eb="3">
      <t>キホン</t>
    </rPh>
    <rPh sb="3" eb="5">
      <t>ジョウホウ</t>
    </rPh>
    <rPh sb="9" eb="11">
      <t>ニュウリョク</t>
    </rPh>
    <phoneticPr fontId="1"/>
  </si>
  <si>
    <t>請求及び支払い</t>
    <rPh sb="0" eb="2">
      <t>セイキュウ</t>
    </rPh>
    <rPh sb="2" eb="3">
      <t>オヨ</t>
    </rPh>
    <rPh sb="4" eb="6">
      <t>シハラ</t>
    </rPh>
    <phoneticPr fontId="1"/>
  </si>
  <si>
    <t>その他</t>
    <rPh sb="2" eb="3">
      <t>タ</t>
    </rPh>
    <phoneticPr fontId="1"/>
  </si>
  <si>
    <t>甲</t>
    <rPh sb="0" eb="1">
      <t>コウ</t>
    </rPh>
    <phoneticPr fontId="1"/>
  </si>
  <si>
    <t>乙</t>
    <rPh sb="0" eb="1">
      <t>オツ</t>
    </rPh>
    <phoneticPr fontId="1"/>
  </si>
  <si>
    <t>名称</t>
    <rPh sb="0" eb="2">
      <t>メイショウ</t>
    </rPh>
    <phoneticPr fontId="1"/>
  </si>
  <si>
    <t>年</t>
    <rPh sb="0" eb="1">
      <t>ネン</t>
    </rPh>
    <phoneticPr fontId="1"/>
  </si>
  <si>
    <t>月</t>
    <rPh sb="0" eb="1">
      <t>ガツ</t>
    </rPh>
    <phoneticPr fontId="1"/>
  </si>
  <si>
    <t>日</t>
    <rPh sb="0" eb="1">
      <t>ニチ</t>
    </rPh>
    <phoneticPr fontId="1"/>
  </si>
  <si>
    <t>月</t>
    <rPh sb="0" eb="1">
      <t>ツキ</t>
    </rPh>
    <phoneticPr fontId="1"/>
  </si>
  <si>
    <t>円</t>
    <rPh sb="0" eb="1">
      <t>エン</t>
    </rPh>
    <phoneticPr fontId="1"/>
  </si>
  <si>
    <t>合計</t>
    <rPh sb="0" eb="2">
      <t>ゴウケイ</t>
    </rPh>
    <phoneticPr fontId="1"/>
  </si>
  <si>
    <t>※消費税込みの金額</t>
    <rPh sb="1" eb="4">
      <t>ショウヒゼイ</t>
    </rPh>
    <rPh sb="4" eb="5">
      <t>コ</t>
    </rPh>
    <rPh sb="7" eb="9">
      <t>キンガク</t>
    </rPh>
    <phoneticPr fontId="1"/>
  </si>
  <si>
    <t>選挙種別</t>
    <rPh sb="0" eb="2">
      <t>センキョ</t>
    </rPh>
    <rPh sb="2" eb="4">
      <t>シュベツ</t>
    </rPh>
    <phoneticPr fontId="1"/>
  </si>
  <si>
    <t>契約の相手方（印刷業者）</t>
    <rPh sb="0" eb="2">
      <t>ケイヤク</t>
    </rPh>
    <rPh sb="3" eb="5">
      <t>アイテ</t>
    </rPh>
    <rPh sb="5" eb="6">
      <t>カタ</t>
    </rPh>
    <rPh sb="7" eb="9">
      <t>インサツ</t>
    </rPh>
    <rPh sb="9" eb="11">
      <t>ギョウシャ</t>
    </rPh>
    <phoneticPr fontId="1"/>
  </si>
  <si>
    <t>納入期限</t>
    <rPh sb="0" eb="2">
      <t>ノウニュウ</t>
    </rPh>
    <rPh sb="2" eb="4">
      <t>キゲン</t>
    </rPh>
    <phoneticPr fontId="1"/>
  </si>
  <si>
    <t>数量</t>
    <rPh sb="0" eb="2">
      <t>スウリョウ</t>
    </rPh>
    <phoneticPr fontId="1"/>
  </si>
  <si>
    <t>枚</t>
    <rPh sb="0" eb="1">
      <t>マイ</t>
    </rPh>
    <phoneticPr fontId="1"/>
  </si>
  <si>
    <t>銭</t>
    <rPh sb="0" eb="1">
      <t>セン</t>
    </rPh>
    <phoneticPr fontId="1"/>
  </si>
  <si>
    <t>単価／1枚</t>
    <rPh sb="0" eb="2">
      <t>タンカ</t>
    </rPh>
    <rPh sb="4" eb="5">
      <t>マイ</t>
    </rPh>
    <phoneticPr fontId="1"/>
  </si>
  <si>
    <t>　（以下「甲」という。）　と</t>
    <rPh sb="2" eb="4">
      <t>イカ</t>
    </rPh>
    <rPh sb="5" eb="6">
      <t>コウ</t>
    </rPh>
    <phoneticPr fontId="1"/>
  </si>
  <si>
    <t>品名</t>
    <rPh sb="0" eb="2">
      <t>ヒンメイ</t>
    </rPh>
    <phoneticPr fontId="1"/>
  </si>
  <si>
    <t>枚</t>
    <rPh sb="0" eb="1">
      <t>マイ</t>
    </rPh>
    <phoneticPr fontId="1"/>
  </si>
  <si>
    <t>（単価</t>
    <rPh sb="1" eb="3">
      <t>タンカ</t>
    </rPh>
    <phoneticPr fontId="1"/>
  </si>
  <si>
    <t>円</t>
    <rPh sb="0" eb="1">
      <t>エン</t>
    </rPh>
    <phoneticPr fontId="1"/>
  </si>
  <si>
    <t>銭）</t>
    <rPh sb="0" eb="1">
      <t>セン</t>
    </rPh>
    <phoneticPr fontId="1"/>
  </si>
  <si>
    <t>５</t>
    <phoneticPr fontId="1"/>
  </si>
  <si>
    <t>６</t>
    <phoneticPr fontId="1"/>
  </si>
  <si>
    <t>作成契約金額</t>
    <rPh sb="0" eb="2">
      <t>サクセイ</t>
    </rPh>
    <rPh sb="2" eb="4">
      <t>ケイヤク</t>
    </rPh>
    <rPh sb="4" eb="6">
      <t>キンガク</t>
    </rPh>
    <phoneticPr fontId="1"/>
  </si>
  <si>
    <t>作成契約枚数</t>
    <rPh sb="0" eb="2">
      <t>サクセイ</t>
    </rPh>
    <rPh sb="2" eb="4">
      <t>ケイヤク</t>
    </rPh>
    <rPh sb="4" eb="6">
      <t>マイスウ</t>
    </rPh>
    <phoneticPr fontId="1"/>
  </si>
  <si>
    <t>代表取締役　海野　あおい</t>
    <rPh sb="0" eb="2">
      <t>ダイヒョウ</t>
    </rPh>
    <rPh sb="2" eb="5">
      <t>トリシマリヤク</t>
    </rPh>
    <rPh sb="6" eb="7">
      <t>ウミ</t>
    </rPh>
    <rPh sb="7" eb="8">
      <t>ノ</t>
    </rPh>
    <phoneticPr fontId="1"/>
  </si>
  <si>
    <t>例）代表取締役　海野　あおい</t>
    <rPh sb="0" eb="1">
      <t>レイ</t>
    </rPh>
    <rPh sb="2" eb="4">
      <t>ダイヒョウ</t>
    </rPh>
    <rPh sb="4" eb="7">
      <t>トリシマリヤク</t>
    </rPh>
    <rPh sb="8" eb="9">
      <t>ウミ</t>
    </rPh>
    <rPh sb="9" eb="10">
      <t>ノ</t>
    </rPh>
    <phoneticPr fontId="1"/>
  </si>
  <si>
    <t>←日付を入力してください。</t>
    <rPh sb="1" eb="3">
      <t>ヒヅケ</t>
    </rPh>
    <rPh sb="4" eb="6">
      <t>ニュウリョク</t>
    </rPh>
    <phoneticPr fontId="1"/>
  </si>
  <si>
    <t>（選挙運動用自動車の燃料代等の確認申請書の様式）（第３条関係）</t>
    <rPh sb="1" eb="3">
      <t>センキョ</t>
    </rPh>
    <rPh sb="3" eb="6">
      <t>ウンドウヨウ</t>
    </rPh>
    <rPh sb="6" eb="9">
      <t>ジドウシャ</t>
    </rPh>
    <rPh sb="10" eb="12">
      <t>ネンリョウ</t>
    </rPh>
    <rPh sb="12" eb="13">
      <t>ダイ</t>
    </rPh>
    <rPh sb="13" eb="14">
      <t>トウ</t>
    </rPh>
    <rPh sb="15" eb="17">
      <t>カクニン</t>
    </rPh>
    <rPh sb="17" eb="20">
      <t>シンセイショ</t>
    </rPh>
    <rPh sb="21" eb="23">
      <t>ヨウシキ</t>
    </rPh>
    <rPh sb="25" eb="26">
      <t>ダイ</t>
    </rPh>
    <rPh sb="27" eb="28">
      <t>ジョウ</t>
    </rPh>
    <rPh sb="28" eb="30">
      <t>カンケイ</t>
    </rPh>
    <phoneticPr fontId="1"/>
  </si>
  <si>
    <t>１</t>
    <phoneticPr fontId="1"/>
  </si>
  <si>
    <t>２</t>
    <phoneticPr fontId="1"/>
  </si>
  <si>
    <t>契約の相手方の氏名又は名称及び住所並びに法人にあつてはその代表者の氏名</t>
    <rPh sb="0" eb="2">
      <t>ケイヤク</t>
    </rPh>
    <rPh sb="3" eb="5">
      <t>アイテ</t>
    </rPh>
    <rPh sb="5" eb="6">
      <t>カタ</t>
    </rPh>
    <rPh sb="7" eb="9">
      <t>シメイ</t>
    </rPh>
    <rPh sb="9" eb="10">
      <t>マタ</t>
    </rPh>
    <rPh sb="11" eb="13">
      <t>メイショウ</t>
    </rPh>
    <rPh sb="13" eb="14">
      <t>オヨ</t>
    </rPh>
    <rPh sb="15" eb="17">
      <t>ジュウショ</t>
    </rPh>
    <rPh sb="17" eb="18">
      <t>ナラ</t>
    </rPh>
    <rPh sb="20" eb="22">
      <t>ホウジン</t>
    </rPh>
    <rPh sb="29" eb="32">
      <t>ダイヒョウシャ</t>
    </rPh>
    <rPh sb="33" eb="35">
      <t>シメイ</t>
    </rPh>
    <phoneticPr fontId="1"/>
  </si>
  <si>
    <t>区分</t>
    <rPh sb="0" eb="2">
      <t>クブン</t>
    </rPh>
    <phoneticPr fontId="1"/>
  </si>
  <si>
    <t>(1)</t>
    <phoneticPr fontId="1"/>
  </si>
  <si>
    <t>(2)</t>
    <phoneticPr fontId="1"/>
  </si>
  <si>
    <t>確認申請枚数</t>
    <rPh sb="0" eb="2">
      <t>カクニン</t>
    </rPh>
    <rPh sb="2" eb="4">
      <t>シンセイ</t>
    </rPh>
    <rPh sb="4" eb="6">
      <t>マイスウ</t>
    </rPh>
    <phoneticPr fontId="1"/>
  </si>
  <si>
    <t>前回までの累積枚数(a)</t>
    <rPh sb="0" eb="2">
      <t>ゼンカイ</t>
    </rPh>
    <rPh sb="5" eb="7">
      <t>ルイセキ</t>
    </rPh>
    <rPh sb="7" eb="9">
      <t>マイスウ</t>
    </rPh>
    <phoneticPr fontId="1"/>
  </si>
  <si>
    <t>今回の枚数(b)</t>
    <rPh sb="0" eb="2">
      <t>コンカイ</t>
    </rPh>
    <rPh sb="3" eb="5">
      <t>マイスウ</t>
    </rPh>
    <rPh sb="5" eb="6">
      <t>キンガク</t>
    </rPh>
    <phoneticPr fontId="1"/>
  </si>
  <si>
    <t>枚数計(a+b)</t>
    <rPh sb="0" eb="2">
      <t>マイスウ</t>
    </rPh>
    <rPh sb="2" eb="3">
      <t>ケイ</t>
    </rPh>
    <rPh sb="3" eb="4">
      <t>キンガク</t>
    </rPh>
    <phoneticPr fontId="1"/>
  </si>
  <si>
    <t>作成枚数</t>
    <rPh sb="0" eb="2">
      <t>サクセイ</t>
    </rPh>
    <rPh sb="2" eb="4">
      <t>マイスウ</t>
    </rPh>
    <phoneticPr fontId="1"/>
  </si>
  <si>
    <t>左のうち確認済又は確認申請枚数</t>
    <rPh sb="0" eb="1">
      <t>ヒダリ</t>
    </rPh>
    <rPh sb="4" eb="6">
      <t>カクニン</t>
    </rPh>
    <rPh sb="6" eb="7">
      <t>ス</t>
    </rPh>
    <rPh sb="7" eb="8">
      <t>マタ</t>
    </rPh>
    <rPh sb="9" eb="11">
      <t>カクニン</t>
    </rPh>
    <rPh sb="11" eb="13">
      <t>シンセイ</t>
    </rPh>
    <rPh sb="13" eb="15">
      <t>マイスウ</t>
    </rPh>
    <phoneticPr fontId="1"/>
  </si>
  <si>
    <t>（ビラ作成証明書等の様式）（第５条関係）</t>
    <rPh sb="3" eb="5">
      <t>サクセイ</t>
    </rPh>
    <rPh sb="5" eb="8">
      <t>ショウメイショ</t>
    </rPh>
    <rPh sb="8" eb="9">
      <t>トウ</t>
    </rPh>
    <rPh sb="10" eb="12">
      <t>ヨウシキ</t>
    </rPh>
    <rPh sb="14" eb="15">
      <t>ダイ</t>
    </rPh>
    <rPh sb="16" eb="17">
      <t>ジョウ</t>
    </rPh>
    <rPh sb="17" eb="19">
      <t>カンケイ</t>
    </rPh>
    <phoneticPr fontId="1"/>
  </si>
  <si>
    <t>作成枚数</t>
    <rPh sb="0" eb="2">
      <t>サクセイ</t>
    </rPh>
    <rPh sb="2" eb="4">
      <t>マイスウ</t>
    </rPh>
    <phoneticPr fontId="1"/>
  </si>
  <si>
    <t>作成金額</t>
    <rPh sb="0" eb="2">
      <t>サクセイ</t>
    </rPh>
    <rPh sb="2" eb="4">
      <t>キンガク</t>
    </rPh>
    <phoneticPr fontId="1"/>
  </si>
  <si>
    <t>枚</t>
    <rPh sb="0" eb="1">
      <t>マイ</t>
    </rPh>
    <phoneticPr fontId="1"/>
  </si>
  <si>
    <t>円</t>
    <rPh sb="0" eb="1">
      <t>エン</t>
    </rPh>
    <phoneticPr fontId="1"/>
  </si>
  <si>
    <t>　「作成金額」には、消費税額を含んだ金額を記載してください。</t>
    <rPh sb="2" eb="4">
      <t>サクセイ</t>
    </rPh>
    <phoneticPr fontId="1"/>
  </si>
  <si>
    <t>　１人の候補者を通じて公費負担の対象となる枚数及びそれぞれの契約に基づく公費負担の限度額は、</t>
    <rPh sb="2" eb="3">
      <t>ニン</t>
    </rPh>
    <rPh sb="4" eb="7">
      <t>コウホシャ</t>
    </rPh>
    <rPh sb="8" eb="9">
      <t>ツウ</t>
    </rPh>
    <rPh sb="11" eb="13">
      <t>コウヒ</t>
    </rPh>
    <rPh sb="13" eb="15">
      <t>フタン</t>
    </rPh>
    <rPh sb="16" eb="18">
      <t>タイショウ</t>
    </rPh>
    <rPh sb="21" eb="23">
      <t>マイスウ</t>
    </rPh>
    <rPh sb="23" eb="24">
      <t>オヨ</t>
    </rPh>
    <rPh sb="30" eb="32">
      <t>ケイヤク</t>
    </rPh>
    <rPh sb="33" eb="34">
      <t>モト</t>
    </rPh>
    <rPh sb="36" eb="38">
      <t>コウヒ</t>
    </rPh>
    <rPh sb="38" eb="40">
      <t>フタン</t>
    </rPh>
    <rPh sb="41" eb="43">
      <t>ゲンド</t>
    </rPh>
    <rPh sb="43" eb="44">
      <t>ガク</t>
    </rPh>
    <phoneticPr fontId="1"/>
  </si>
  <si>
    <t>次のとおりです。</t>
    <rPh sb="0" eb="1">
      <t>ツギ</t>
    </rPh>
    <phoneticPr fontId="1"/>
  </si>
  <si>
    <t>ポスター作成契約関係　基本情報</t>
    <rPh sb="4" eb="6">
      <t>サクセイ</t>
    </rPh>
    <rPh sb="6" eb="8">
      <t>ケイヤク</t>
    </rPh>
    <rPh sb="8" eb="10">
      <t>カンケイ</t>
    </rPh>
    <rPh sb="11" eb="13">
      <t>キホン</t>
    </rPh>
    <rPh sb="13" eb="15">
      <t>ジョウホウ</t>
    </rPh>
    <phoneticPr fontId="1"/>
  </si>
  <si>
    <t>公職選挙法第１４３条に定めるポスター</t>
    <rPh sb="0" eb="5">
      <t>コウショクセンキョホウ</t>
    </rPh>
    <rPh sb="5" eb="6">
      <t>ダイ</t>
    </rPh>
    <rPh sb="9" eb="10">
      <t>ジョウ</t>
    </rPh>
    <rPh sb="11" eb="12">
      <t>サダ</t>
    </rPh>
    <phoneticPr fontId="1"/>
  </si>
  <si>
    <t>当該選挙におけるポスター掲示場数</t>
    <rPh sb="0" eb="2">
      <t>トウガイ</t>
    </rPh>
    <rPh sb="2" eb="4">
      <t>センキョ</t>
    </rPh>
    <rPh sb="12" eb="14">
      <t>ケイジ</t>
    </rPh>
    <rPh sb="14" eb="15">
      <t>ジョウ</t>
    </rPh>
    <rPh sb="15" eb="16">
      <t>スウ</t>
    </rPh>
    <phoneticPr fontId="1"/>
  </si>
  <si>
    <t>箇所</t>
    <rPh sb="0" eb="2">
      <t>カショ</t>
    </rPh>
    <phoneticPr fontId="1"/>
  </si>
  <si>
    <t>　次のとおりポスターを作成したものであることを証明します。</t>
    <rPh sb="11" eb="13">
      <t>サクセイ</t>
    </rPh>
    <rPh sb="23" eb="25">
      <t>ショウメイ</t>
    </rPh>
    <phoneticPr fontId="1"/>
  </si>
  <si>
    <t>払を請求することはできません。</t>
    <rPh sb="0" eb="1">
      <t>ハラ</t>
    </rPh>
    <phoneticPr fontId="1"/>
  </si>
  <si>
    <t>1)　枚数</t>
    <rPh sb="3" eb="5">
      <t>マイスウ</t>
    </rPh>
    <phoneticPr fontId="1"/>
  </si>
  <si>
    <t>当該選挙区（当該選挙が行われる区域）におけるポスター掲示場数に相当する枚数</t>
    <rPh sb="0" eb="2">
      <t>トウガイ</t>
    </rPh>
    <rPh sb="2" eb="5">
      <t>センキョク</t>
    </rPh>
    <rPh sb="6" eb="8">
      <t>トウガイ</t>
    </rPh>
    <rPh sb="8" eb="10">
      <t>センキョ</t>
    </rPh>
    <rPh sb="11" eb="12">
      <t>オコナ</t>
    </rPh>
    <rPh sb="15" eb="17">
      <t>クイキ</t>
    </rPh>
    <rPh sb="26" eb="28">
      <t>ケイジ</t>
    </rPh>
    <rPh sb="28" eb="29">
      <t>ジョウ</t>
    </rPh>
    <rPh sb="29" eb="30">
      <t>スウ</t>
    </rPh>
    <rPh sb="31" eb="33">
      <t>ソウトウ</t>
    </rPh>
    <rPh sb="35" eb="37">
      <t>マイスウ</t>
    </rPh>
    <phoneticPr fontId="1"/>
  </si>
  <si>
    <t>2)　限度額</t>
    <rPh sb="3" eb="5">
      <t>ゲンド</t>
    </rPh>
    <rPh sb="5" eb="6">
      <t>ガク</t>
    </rPh>
    <phoneticPr fontId="1"/>
  </si>
  <si>
    <t>ポスター掲示場数</t>
    <rPh sb="4" eb="6">
      <t>ケイジ</t>
    </rPh>
    <rPh sb="6" eb="7">
      <t>ジョウ</t>
    </rPh>
    <rPh sb="7" eb="8">
      <t>スウ</t>
    </rPh>
    <phoneticPr fontId="1"/>
  </si>
  <si>
    <t>＝</t>
    <phoneticPr fontId="1"/>
  </si>
  <si>
    <t>単価</t>
    <rPh sb="0" eb="2">
      <t>タンカ</t>
    </rPh>
    <phoneticPr fontId="1"/>
  </si>
  <si>
    <t>単価×確認された作成枚数＝限度額</t>
    <rPh sb="0" eb="2">
      <t>タンカ</t>
    </rPh>
    <rPh sb="3" eb="5">
      <t>カクニン</t>
    </rPh>
    <rPh sb="8" eb="10">
      <t>サクセイ</t>
    </rPh>
    <rPh sb="10" eb="12">
      <t>マイスウ</t>
    </rPh>
    <rPh sb="13" eb="15">
      <t>ゲンド</t>
    </rPh>
    <rPh sb="15" eb="16">
      <t>ガク</t>
    </rPh>
    <phoneticPr fontId="1"/>
  </si>
  <si>
    <t>選挙運動用ポスター作成契約書</t>
    <rPh sb="0" eb="2">
      <t>センキョ</t>
    </rPh>
    <rPh sb="2" eb="5">
      <t>ウンドウヨウ</t>
    </rPh>
    <rPh sb="9" eb="11">
      <t>サクセイ</t>
    </rPh>
    <rPh sb="11" eb="14">
      <t>ケイヤクショ</t>
    </rPh>
    <phoneticPr fontId="1"/>
  </si>
  <si>
    <t>○×△印刷株式会社</t>
    <rPh sb="3" eb="5">
      <t>インサツ</t>
    </rPh>
    <rPh sb="5" eb="7">
      <t>カブシキ</t>
    </rPh>
    <rPh sb="7" eb="9">
      <t>カイシャ</t>
    </rPh>
    <phoneticPr fontId="1"/>
  </si>
  <si>
    <t>ポスター作成枚数確認申請書</t>
    <rPh sb="4" eb="6">
      <t>サクセイ</t>
    </rPh>
    <rPh sb="6" eb="8">
      <t>マイスウ</t>
    </rPh>
    <rPh sb="8" eb="10">
      <t>カクニン</t>
    </rPh>
    <rPh sb="10" eb="12">
      <t>シンセイ</t>
    </rPh>
    <rPh sb="12" eb="13">
      <t>ショ</t>
    </rPh>
    <phoneticPr fontId="1"/>
  </si>
  <si>
    <t>　この申請書は、ポスター作成枚数について公費負担の対象となるものの確認を受けるためのものです。</t>
    <rPh sb="12" eb="14">
      <t>サクセイ</t>
    </rPh>
    <rPh sb="14" eb="16">
      <t>マイスウ</t>
    </rPh>
    <phoneticPr fontId="1"/>
  </si>
  <si>
    <t>次のとおりポスターの作成の契約を締結したので届け出ます。</t>
    <rPh sb="0" eb="1">
      <t>ツギ</t>
    </rPh>
    <rPh sb="10" eb="12">
      <t>サクセイ</t>
    </rPh>
    <rPh sb="13" eb="15">
      <t>ケイヤク</t>
    </rPh>
    <rPh sb="16" eb="18">
      <t>テイケツ</t>
    </rPh>
    <rPh sb="22" eb="23">
      <t>トド</t>
    </rPh>
    <rPh sb="24" eb="25">
      <t>デ</t>
    </rPh>
    <phoneticPr fontId="1"/>
  </si>
  <si>
    <t>円</t>
    <rPh sb="0" eb="1">
      <t>エン</t>
    </rPh>
    <phoneticPr fontId="1"/>
  </si>
  <si>
    <t>枚</t>
    <rPh sb="0" eb="1">
      <t>マイ</t>
    </rPh>
    <phoneticPr fontId="1"/>
  </si>
  <si>
    <t>※公営の限度枚数</t>
    <rPh sb="1" eb="3">
      <t>コウエイ</t>
    </rPh>
    <rPh sb="4" eb="6">
      <t>ゲンド</t>
    </rPh>
    <rPh sb="6" eb="8">
      <t>マイスウ</t>
    </rPh>
    <phoneticPr fontId="1"/>
  </si>
  <si>
    <t>選挙公営</t>
    <rPh sb="0" eb="2">
      <t>センキョ</t>
    </rPh>
    <rPh sb="2" eb="4">
      <t>コウエイ</t>
    </rPh>
    <phoneticPr fontId="1"/>
  </si>
  <si>
    <t>※公営の限度額（単価／1枚）</t>
    <rPh sb="1" eb="3">
      <t>コウエイ</t>
    </rPh>
    <rPh sb="4" eb="6">
      <t>ゲンド</t>
    </rPh>
    <rPh sb="6" eb="7">
      <t>ガク</t>
    </rPh>
    <rPh sb="8" eb="10">
      <t>タンカ</t>
    </rPh>
    <rPh sb="12" eb="13">
      <t>マイ</t>
    </rPh>
    <phoneticPr fontId="1"/>
  </si>
  <si>
    <t>入力すると、他のシート（様式）へ自動的に反映されます。</t>
    <rPh sb="0" eb="2">
      <t>ニュウリョク</t>
    </rPh>
    <rPh sb="6" eb="7">
      <t>タ</t>
    </rPh>
    <rPh sb="12" eb="14">
      <t>ヨウシキ</t>
    </rPh>
    <rPh sb="16" eb="19">
      <t>ジドウテキ</t>
    </rPh>
    <rPh sb="20" eb="22">
      <t>ハンエイ</t>
    </rPh>
    <phoneticPr fontId="1"/>
  </si>
  <si>
    <t>収 入
印 紙
貼 付</t>
    <rPh sb="0" eb="1">
      <t>オサム</t>
    </rPh>
    <rPh sb="2" eb="3">
      <t>ニュウ</t>
    </rPh>
    <rPh sb="4" eb="5">
      <t>シルシ</t>
    </rPh>
    <rPh sb="6" eb="7">
      <t>カミ</t>
    </rPh>
    <rPh sb="8" eb="9">
      <t>ハリ</t>
    </rPh>
    <rPh sb="10" eb="11">
      <t>ツキ</t>
    </rPh>
    <phoneticPr fontId="1"/>
  </si>
  <si>
    <t>（請求書の様式）（第６条関係）</t>
    <rPh sb="1" eb="4">
      <t>セイキュウショ</t>
    </rPh>
    <rPh sb="5" eb="7">
      <t>ヨウシキ</t>
    </rPh>
    <rPh sb="9" eb="10">
      <t>ダイ</t>
    </rPh>
    <rPh sb="11" eb="12">
      <t>ジョウ</t>
    </rPh>
    <rPh sb="12" eb="14">
      <t>カンケイ</t>
    </rPh>
    <phoneticPr fontId="1"/>
  </si>
  <si>
    <t>請　　　求　　　書</t>
    <phoneticPr fontId="1"/>
  </si>
  <si>
    <t>（ポスターの作成）</t>
    <rPh sb="6" eb="8">
      <t>サクセイ</t>
    </rPh>
    <phoneticPr fontId="1"/>
  </si>
  <si>
    <t>住　所</t>
    <rPh sb="0" eb="1">
      <t>ジュウ</t>
    </rPh>
    <rPh sb="2" eb="3">
      <t>ショ</t>
    </rPh>
    <phoneticPr fontId="1"/>
  </si>
  <si>
    <t>名　称</t>
    <rPh sb="0" eb="1">
      <t>メイ</t>
    </rPh>
    <rPh sb="2" eb="3">
      <t>ショウ</t>
    </rPh>
    <phoneticPr fontId="1"/>
  </si>
  <si>
    <t>氏　名</t>
    <rPh sb="0" eb="1">
      <t>ウジ</t>
    </rPh>
    <rPh sb="2" eb="3">
      <t>メイ</t>
    </rPh>
    <phoneticPr fontId="1"/>
  </si>
  <si>
    <t>１</t>
    <phoneticPr fontId="1"/>
  </si>
  <si>
    <t>請求金額</t>
    <rPh sb="0" eb="2">
      <t>セイキュウ</t>
    </rPh>
    <rPh sb="2" eb="4">
      <t>キンガク</t>
    </rPh>
    <phoneticPr fontId="1"/>
  </si>
  <si>
    <t>２</t>
    <phoneticPr fontId="1"/>
  </si>
  <si>
    <t>内　訳</t>
    <rPh sb="0" eb="1">
      <t>ウチ</t>
    </rPh>
    <rPh sb="2" eb="3">
      <t>ヤク</t>
    </rPh>
    <phoneticPr fontId="1"/>
  </si>
  <si>
    <t>別紙請求内訳書のとおり</t>
    <rPh sb="0" eb="2">
      <t>ベッシ</t>
    </rPh>
    <rPh sb="2" eb="4">
      <t>セイキュウ</t>
    </rPh>
    <rPh sb="4" eb="7">
      <t>ウチワケショ</t>
    </rPh>
    <phoneticPr fontId="1"/>
  </si>
  <si>
    <t>３</t>
    <phoneticPr fontId="1"/>
  </si>
  <si>
    <t>４</t>
    <phoneticPr fontId="1"/>
  </si>
  <si>
    <t>候補者の氏名</t>
    <rPh sb="0" eb="3">
      <t>コウホシャ</t>
    </rPh>
    <rPh sb="4" eb="6">
      <t>シメイ</t>
    </rPh>
    <phoneticPr fontId="1"/>
  </si>
  <si>
    <t>本店</t>
    <rPh sb="0" eb="2">
      <t>ホンテン</t>
    </rPh>
    <phoneticPr fontId="1"/>
  </si>
  <si>
    <t>５</t>
    <phoneticPr fontId="1"/>
  </si>
  <si>
    <t>金融機関名、口座名、口座番号</t>
    <rPh sb="0" eb="2">
      <t>キンユウ</t>
    </rPh>
    <rPh sb="2" eb="4">
      <t>キカン</t>
    </rPh>
    <rPh sb="4" eb="5">
      <t>メイ</t>
    </rPh>
    <rPh sb="6" eb="8">
      <t>コウザ</t>
    </rPh>
    <rPh sb="8" eb="9">
      <t>メイ</t>
    </rPh>
    <rPh sb="10" eb="12">
      <t>コウザ</t>
    </rPh>
    <rPh sb="12" eb="14">
      <t>バンゴウ</t>
    </rPh>
    <phoneticPr fontId="1"/>
  </si>
  <si>
    <t>支店</t>
    <rPh sb="0" eb="2">
      <t>シテン</t>
    </rPh>
    <phoneticPr fontId="1"/>
  </si>
  <si>
    <t>金融機関名</t>
    <rPh sb="0" eb="2">
      <t>キンユウ</t>
    </rPh>
    <rPh sb="2" eb="4">
      <t>キカン</t>
    </rPh>
    <rPh sb="4" eb="5">
      <t>メイ</t>
    </rPh>
    <phoneticPr fontId="1"/>
  </si>
  <si>
    <t>○×銀行</t>
    <rPh sb="2" eb="4">
      <t>ギンコウ</t>
    </rPh>
    <phoneticPr fontId="1"/>
  </si>
  <si>
    <t>本・支店名</t>
    <rPh sb="0" eb="1">
      <t>ホン</t>
    </rPh>
    <rPh sb="2" eb="4">
      <t>シテン</t>
    </rPh>
    <rPh sb="4" eb="5">
      <t>メイ</t>
    </rPh>
    <phoneticPr fontId="1"/>
  </si>
  <si>
    <t>△△△</t>
    <phoneticPr fontId="1"/>
  </si>
  <si>
    <t>００００</t>
    <phoneticPr fontId="1"/>
  </si>
  <si>
    <t>支店コード</t>
    <rPh sb="0" eb="2">
      <t>シテン</t>
    </rPh>
    <phoneticPr fontId="1"/>
  </si>
  <si>
    <t>０００</t>
    <phoneticPr fontId="1"/>
  </si>
  <si>
    <t>預金種別</t>
    <rPh sb="0" eb="2">
      <t>ヨキン</t>
    </rPh>
    <rPh sb="2" eb="4">
      <t>シュベツ</t>
    </rPh>
    <phoneticPr fontId="1"/>
  </si>
  <si>
    <t>普通</t>
    <rPh sb="0" eb="2">
      <t>フツウ</t>
    </rPh>
    <phoneticPr fontId="1"/>
  </si>
  <si>
    <t>口座番号</t>
    <rPh sb="0" eb="2">
      <t>コウザ</t>
    </rPh>
    <rPh sb="2" eb="4">
      <t>バンゴウ</t>
    </rPh>
    <phoneticPr fontId="1"/>
  </si>
  <si>
    <t>０００００００</t>
    <phoneticPr fontId="1"/>
  </si>
  <si>
    <t>ふりがな</t>
    <phoneticPr fontId="1"/>
  </si>
  <si>
    <t>まるぺけさんかくいんさつかぶしきかいしゃ　だいひょうとりしまりやく　うみの　あおい</t>
    <phoneticPr fontId="1"/>
  </si>
  <si>
    <t>口座名</t>
    <rPh sb="0" eb="2">
      <t>コウザ</t>
    </rPh>
    <rPh sb="2" eb="3">
      <t>メイ</t>
    </rPh>
    <phoneticPr fontId="1"/>
  </si>
  <si>
    <t>○×△印刷株式会社　代表取締役　海野　あおい</t>
    <rPh sb="3" eb="5">
      <t>インサツ</t>
    </rPh>
    <rPh sb="5" eb="7">
      <t>カブシキ</t>
    </rPh>
    <rPh sb="7" eb="9">
      <t>ガイシャ</t>
    </rPh>
    <rPh sb="10" eb="12">
      <t>ダイヒョウ</t>
    </rPh>
    <rPh sb="12" eb="15">
      <t>トリシマリヤク</t>
    </rPh>
    <rPh sb="16" eb="17">
      <t>ウミ</t>
    </rPh>
    <rPh sb="17" eb="18">
      <t>ノ</t>
    </rPh>
    <phoneticPr fontId="1"/>
  </si>
  <si>
    <t>(1)</t>
    <phoneticPr fontId="1"/>
  </si>
  <si>
    <t>当座</t>
    <rPh sb="0" eb="2">
      <t>トウザ</t>
    </rPh>
    <phoneticPr fontId="1"/>
  </si>
  <si>
    <t>(2)</t>
    <phoneticPr fontId="1"/>
  </si>
  <si>
    <t>　「請求金額」には、消費税額を含んだ金額を記載してください。</t>
    <phoneticPr fontId="1"/>
  </si>
  <si>
    <t>（別紙）</t>
    <rPh sb="1" eb="3">
      <t>ベッシ</t>
    </rPh>
    <phoneticPr fontId="1"/>
  </si>
  <si>
    <t>請求内訳書</t>
    <rPh sb="0" eb="2">
      <t>セイキュウ</t>
    </rPh>
    <rPh sb="2" eb="5">
      <t>ウチワケショ</t>
    </rPh>
    <phoneticPr fontId="1"/>
  </si>
  <si>
    <t>当該選挙
における
ポスター
掲示場数</t>
    <rPh sb="0" eb="2">
      <t>トウガイ</t>
    </rPh>
    <rPh sb="2" eb="4">
      <t>センキョ</t>
    </rPh>
    <rPh sb="15" eb="17">
      <t>ケイジ</t>
    </rPh>
    <rPh sb="17" eb="18">
      <t>ジョウ</t>
    </rPh>
    <rPh sb="18" eb="19">
      <t>スウ</t>
    </rPh>
    <phoneticPr fontId="1"/>
  </si>
  <si>
    <t>基準限度額</t>
    <rPh sb="0" eb="2">
      <t>キジュン</t>
    </rPh>
    <rPh sb="2" eb="4">
      <t>ゲンド</t>
    </rPh>
    <rPh sb="4" eb="5">
      <t>ガク</t>
    </rPh>
    <phoneticPr fontId="1"/>
  </si>
  <si>
    <t>単価
(A)</t>
    <rPh sb="0" eb="2">
      <t>タンカ</t>
    </rPh>
    <phoneticPr fontId="1"/>
  </si>
  <si>
    <t>枚 数
(B)</t>
    <rPh sb="0" eb="1">
      <t>マイ</t>
    </rPh>
    <rPh sb="2" eb="3">
      <t>スウ</t>
    </rPh>
    <phoneticPr fontId="1"/>
  </si>
  <si>
    <r>
      <t xml:space="preserve">金額
</t>
    </r>
    <r>
      <rPr>
        <sz val="8"/>
        <color theme="1"/>
        <rFont val="ＭＳ 明朝"/>
        <family val="1"/>
        <charset val="128"/>
      </rPr>
      <t>(A)×(B)=(C)</t>
    </r>
    <rPh sb="0" eb="2">
      <t>キンガク</t>
    </rPh>
    <phoneticPr fontId="1"/>
  </si>
  <si>
    <t>単価
(D)</t>
    <rPh sb="0" eb="2">
      <t>タンカ</t>
    </rPh>
    <phoneticPr fontId="1"/>
  </si>
  <si>
    <t>枚 数
(E)</t>
    <rPh sb="0" eb="1">
      <t>マイ</t>
    </rPh>
    <rPh sb="2" eb="3">
      <t>スウ</t>
    </rPh>
    <phoneticPr fontId="1"/>
  </si>
  <si>
    <r>
      <t xml:space="preserve">金額
</t>
    </r>
    <r>
      <rPr>
        <sz val="8"/>
        <color theme="1"/>
        <rFont val="ＭＳ 明朝"/>
        <family val="1"/>
        <charset val="128"/>
      </rPr>
      <t>(D)×(E)=(F)</t>
    </r>
    <rPh sb="0" eb="2">
      <t>キンガク</t>
    </rPh>
    <phoneticPr fontId="1"/>
  </si>
  <si>
    <t>単価
(G)</t>
    <rPh sb="0" eb="2">
      <t>タンカ</t>
    </rPh>
    <phoneticPr fontId="1"/>
  </si>
  <si>
    <t>枚 数
(H)</t>
    <rPh sb="0" eb="1">
      <t>マイ</t>
    </rPh>
    <rPh sb="2" eb="3">
      <t>スウ</t>
    </rPh>
    <phoneticPr fontId="1"/>
  </si>
  <si>
    <r>
      <t xml:space="preserve">金額
</t>
    </r>
    <r>
      <rPr>
        <sz val="8"/>
        <color theme="1"/>
        <rFont val="ＭＳ 明朝"/>
        <family val="1"/>
        <charset val="128"/>
      </rPr>
      <t>(G)×(H)=(I)</t>
    </r>
    <rPh sb="0" eb="2">
      <t>キンガク</t>
    </rPh>
    <phoneticPr fontId="1"/>
  </si>
  <si>
    <t>(1)</t>
    <phoneticPr fontId="1"/>
  </si>
  <si>
    <t>　「当該選挙におけるポスター掲示場数」の欄には、ポスター作成証明書の「当該選挙におけるポスター</t>
    <rPh sb="2" eb="4">
      <t>トウガイ</t>
    </rPh>
    <rPh sb="4" eb="6">
      <t>センキョ</t>
    </rPh>
    <rPh sb="14" eb="16">
      <t>ケイジ</t>
    </rPh>
    <rPh sb="16" eb="17">
      <t>ジョウ</t>
    </rPh>
    <rPh sb="17" eb="18">
      <t>スウ</t>
    </rPh>
    <rPh sb="20" eb="21">
      <t>ラン</t>
    </rPh>
    <rPh sb="28" eb="30">
      <t>サクセイ</t>
    </rPh>
    <rPh sb="30" eb="33">
      <t>ショウメイショ</t>
    </rPh>
    <rPh sb="35" eb="37">
      <t>トウガイ</t>
    </rPh>
    <rPh sb="37" eb="39">
      <t>センキョ</t>
    </rPh>
    <phoneticPr fontId="1"/>
  </si>
  <si>
    <t>掲示場数」欄に記載されたポスター掲示場数を記載してください。</t>
    <rPh sb="0" eb="2">
      <t>ケイジ</t>
    </rPh>
    <rPh sb="2" eb="3">
      <t>ジョウ</t>
    </rPh>
    <rPh sb="3" eb="4">
      <t>スウ</t>
    </rPh>
    <rPh sb="5" eb="6">
      <t>ラン</t>
    </rPh>
    <rPh sb="7" eb="9">
      <t>キサイ</t>
    </rPh>
    <rPh sb="16" eb="18">
      <t>ケイジ</t>
    </rPh>
    <rPh sb="18" eb="19">
      <t>ジョウ</t>
    </rPh>
    <rPh sb="19" eb="20">
      <t>スウ</t>
    </rPh>
    <rPh sb="21" eb="23">
      <t>キサイ</t>
    </rPh>
    <phoneticPr fontId="1"/>
  </si>
  <si>
    <t>　（C）欄には、消費税額を含んだ金額を記載してください。</t>
    <rPh sb="8" eb="11">
      <t>ショウヒゼイ</t>
    </rPh>
    <rPh sb="11" eb="12">
      <t>ガク</t>
    </rPh>
    <rPh sb="13" eb="14">
      <t>フク</t>
    </rPh>
    <rPh sb="16" eb="18">
      <t>キンガク</t>
    </rPh>
    <rPh sb="19" eb="21">
      <t>キサイ</t>
    </rPh>
    <phoneticPr fontId="1"/>
  </si>
  <si>
    <t>(3)</t>
    <phoneticPr fontId="1"/>
  </si>
  <si>
    <t>　（D）欄には、次により算出した額を記載してください。</t>
    <rPh sb="8" eb="9">
      <t>ツギ</t>
    </rPh>
    <rPh sb="12" eb="14">
      <t>サンシュツ</t>
    </rPh>
    <rPh sb="16" eb="17">
      <t>ガク</t>
    </rPh>
    <rPh sb="18" eb="20">
      <t>キサイ</t>
    </rPh>
    <phoneticPr fontId="1"/>
  </si>
  <si>
    <t>＝</t>
    <phoneticPr fontId="1"/>
  </si>
  <si>
    <t>(4)</t>
    <phoneticPr fontId="1"/>
  </si>
  <si>
    <t>　（E）欄には、確認書により確認された作成枚数を記載してください。</t>
    <rPh sb="8" eb="11">
      <t>カクニンショ</t>
    </rPh>
    <rPh sb="14" eb="16">
      <t>カクニン</t>
    </rPh>
    <rPh sb="19" eb="21">
      <t>サクセイ</t>
    </rPh>
    <rPh sb="21" eb="23">
      <t>マイスウ</t>
    </rPh>
    <rPh sb="24" eb="26">
      <t>キサイ</t>
    </rPh>
    <phoneticPr fontId="1"/>
  </si>
  <si>
    <t>(5)</t>
    <phoneticPr fontId="1"/>
  </si>
  <si>
    <t>　（G）欄には、（A）欄と（D)欄とを比較して少ない方の額を記載してください。</t>
    <rPh sb="11" eb="12">
      <t>ラン</t>
    </rPh>
    <rPh sb="16" eb="17">
      <t>ラン</t>
    </rPh>
    <rPh sb="19" eb="21">
      <t>ヒカク</t>
    </rPh>
    <rPh sb="23" eb="24">
      <t>スク</t>
    </rPh>
    <rPh sb="26" eb="27">
      <t>ホウ</t>
    </rPh>
    <rPh sb="28" eb="29">
      <t>ガク</t>
    </rPh>
    <rPh sb="30" eb="32">
      <t>キサイ</t>
    </rPh>
    <phoneticPr fontId="1"/>
  </si>
  <si>
    <t>(6)</t>
    <phoneticPr fontId="1"/>
  </si>
  <si>
    <t>　（H）欄には、（B）欄と（E)欄とを比較して少ない方の枚数を記載してください。</t>
    <rPh sb="11" eb="12">
      <t>ラン</t>
    </rPh>
    <rPh sb="16" eb="17">
      <t>ラン</t>
    </rPh>
    <rPh sb="19" eb="21">
      <t>ヒカク</t>
    </rPh>
    <rPh sb="23" eb="24">
      <t>スク</t>
    </rPh>
    <rPh sb="26" eb="27">
      <t>ホウ</t>
    </rPh>
    <rPh sb="28" eb="30">
      <t>マイスウ</t>
    </rPh>
    <rPh sb="31" eb="33">
      <t>キサイ</t>
    </rPh>
    <phoneticPr fontId="1"/>
  </si>
  <si>
    <t>　「契約内容」欄の「作成契約金額」には、消費税等を含んだ金額を記載してください。</t>
    <rPh sb="2" eb="4">
      <t>ケイヤク</t>
    </rPh>
    <rPh sb="4" eb="6">
      <t>ナイヨウ</t>
    </rPh>
    <rPh sb="7" eb="8">
      <t>ラン</t>
    </rPh>
    <rPh sb="10" eb="12">
      <t>サクセイ</t>
    </rPh>
    <rPh sb="12" eb="14">
      <t>ケイヤク</t>
    </rPh>
    <rPh sb="14" eb="16">
      <t>キンガク</t>
    </rPh>
    <rPh sb="20" eb="23">
      <t>ショウヒゼイ</t>
    </rPh>
    <rPh sb="23" eb="24">
      <t>トウ</t>
    </rPh>
    <rPh sb="25" eb="26">
      <t>フク</t>
    </rPh>
    <rPh sb="28" eb="30">
      <t>キンガク</t>
    </rPh>
    <rPh sb="31" eb="33">
      <t>キサイ</t>
    </rPh>
    <phoneticPr fontId="1"/>
  </si>
  <si>
    <t>金融機関コード</t>
    <rPh sb="0" eb="2">
      <t>キンユウ</t>
    </rPh>
    <rPh sb="2" eb="4">
      <t>キカン</t>
    </rPh>
    <phoneticPr fontId="1"/>
  </si>
  <si>
    <t>日後速やかに提出してください。</t>
    <rPh sb="0" eb="1">
      <t>ニチ</t>
    </rPh>
    <rPh sb="1" eb="2">
      <t>ゴ</t>
    </rPh>
    <rPh sb="2" eb="3">
      <t>スミ</t>
    </rPh>
    <rPh sb="6" eb="8">
      <t>テイシュツ</t>
    </rPh>
    <phoneticPr fontId="1"/>
  </si>
  <si>
    <t>　この請求書は、候補者から受領したポスター作成枚数確認書及びポスター作成証明書とともに選挙の期</t>
    <rPh sb="21" eb="23">
      <t>サクセイ</t>
    </rPh>
    <rPh sb="23" eb="25">
      <t>マイスウ</t>
    </rPh>
    <rPh sb="25" eb="28">
      <t>カクニンショ</t>
    </rPh>
    <rPh sb="28" eb="29">
      <t>オヨ</t>
    </rPh>
    <rPh sb="34" eb="36">
      <t>サクセイ</t>
    </rPh>
    <rPh sb="36" eb="39">
      <t>ショウメイショ</t>
    </rPh>
    <rPh sb="43" eb="45">
      <t>センキョ</t>
    </rPh>
    <rPh sb="46" eb="47">
      <t>キ</t>
    </rPh>
    <phoneticPr fontId="1"/>
  </si>
  <si>
    <t>00</t>
    <phoneticPr fontId="1"/>
  </si>
  <si>
    <t>令和</t>
    <phoneticPr fontId="1"/>
  </si>
  <si>
    <t>※ドロップダウンリスト（町長・町議）より選択。</t>
    <rPh sb="12" eb="14">
      <t>チョウチョウ</t>
    </rPh>
    <rPh sb="15" eb="17">
      <t>チョウギ</t>
    </rPh>
    <rPh sb="20" eb="22">
      <t>センタク</t>
    </rPh>
    <phoneticPr fontId="1"/>
  </si>
  <si>
    <t>次の金額の支払を請求します。</t>
    <rPh sb="0" eb="1">
      <t>ツギ</t>
    </rPh>
    <rPh sb="2" eb="4">
      <t>キンガク</t>
    </rPh>
    <rPh sb="5" eb="7">
      <t>シハラ</t>
    </rPh>
    <rPh sb="8" eb="10">
      <t>セイキュウ</t>
    </rPh>
    <phoneticPr fontId="1"/>
  </si>
  <si>
    <t>　（以下「乙」という。）とは、</t>
    <rPh sb="2" eb="4">
      <t>イカ</t>
    </rPh>
    <rPh sb="5" eb="6">
      <t>オツ</t>
    </rPh>
    <phoneticPr fontId="1"/>
  </si>
  <si>
    <t>甲の使用する選挙運動用ポスターの作成について、次の通り契約する。</t>
    <rPh sb="0" eb="1">
      <t>コウ</t>
    </rPh>
    <rPh sb="2" eb="4">
      <t>シヨウ</t>
    </rPh>
    <rPh sb="6" eb="8">
      <t>センキョ</t>
    </rPh>
    <rPh sb="8" eb="11">
      <t>ウンドウヨウ</t>
    </rPh>
    <rPh sb="16" eb="18">
      <t>サクセイ</t>
    </rPh>
    <rPh sb="23" eb="24">
      <t>ツギ</t>
    </rPh>
    <rPh sb="25" eb="26">
      <t>トオ</t>
    </rPh>
    <rPh sb="27" eb="29">
      <t>ケイヤク</t>
    </rPh>
    <phoneticPr fontId="1"/>
  </si>
  <si>
    <t>甲は請求に必要な手続きを遅延なく行わなければならない。この場合において、乙が</t>
    <rPh sb="0" eb="1">
      <t>コウ</t>
    </rPh>
    <rPh sb="2" eb="4">
      <t>セイキュウ</t>
    </rPh>
    <rPh sb="5" eb="7">
      <t>ヒツヨウ</t>
    </rPh>
    <rPh sb="8" eb="10">
      <t>テツヅ</t>
    </rPh>
    <rPh sb="12" eb="14">
      <t>チエン</t>
    </rPh>
    <rPh sb="16" eb="17">
      <t>オコナ</t>
    </rPh>
    <rPh sb="29" eb="31">
      <t>バアイ</t>
    </rPh>
    <rPh sb="36" eb="37">
      <t>オツ</t>
    </rPh>
    <phoneticPr fontId="1"/>
  </si>
  <si>
    <t>を速やかに支払うものとする。</t>
    <rPh sb="5" eb="7">
      <t>シハラ</t>
    </rPh>
    <phoneticPr fontId="1"/>
  </si>
  <si>
    <t>なった場合は、甲は乙に対し、契約金額全額を速やかに支払うものとする。</t>
    <rPh sb="3" eb="5">
      <t>バアイ</t>
    </rPh>
    <rPh sb="7" eb="8">
      <t>コウ</t>
    </rPh>
    <rPh sb="9" eb="10">
      <t>オツ</t>
    </rPh>
    <rPh sb="11" eb="12">
      <t>タイ</t>
    </rPh>
    <rPh sb="14" eb="16">
      <t>ケイヤク</t>
    </rPh>
    <rPh sb="16" eb="18">
      <t>キンガク</t>
    </rPh>
    <rPh sb="18" eb="20">
      <t>ゼンガク</t>
    </rPh>
    <rPh sb="21" eb="22">
      <t>スミ</t>
    </rPh>
    <rPh sb="25" eb="27">
      <t>シハラ</t>
    </rPh>
    <phoneticPr fontId="1"/>
  </si>
  <si>
    <t>　この契約に定めるもののほか、必要な事項は、民法その他法令に従い、甲乙協議の上、</t>
    <rPh sb="3" eb="5">
      <t>ケイヤク</t>
    </rPh>
    <rPh sb="6" eb="7">
      <t>サダ</t>
    </rPh>
    <rPh sb="15" eb="17">
      <t>ヒツヨウ</t>
    </rPh>
    <rPh sb="18" eb="20">
      <t>ジコウ</t>
    </rPh>
    <rPh sb="22" eb="24">
      <t>ミンポウ</t>
    </rPh>
    <rPh sb="26" eb="27">
      <t>タ</t>
    </rPh>
    <rPh sb="27" eb="29">
      <t>ホウレイ</t>
    </rPh>
    <rPh sb="30" eb="31">
      <t>シタガ</t>
    </rPh>
    <rPh sb="33" eb="35">
      <t>コウオツ</t>
    </rPh>
    <rPh sb="35" eb="37">
      <t>キョウギ</t>
    </rPh>
    <rPh sb="38" eb="39">
      <t>ウエ</t>
    </rPh>
    <phoneticPr fontId="1"/>
  </si>
  <si>
    <t>決定する。</t>
    <rPh sb="0" eb="2">
      <t>ケッテイ</t>
    </rPh>
    <phoneticPr fontId="1"/>
  </si>
  <si>
    <t>　この契約を証するため、本書２通を作成し、甲乙記名押印の上、各自１通を保有する。</t>
    <rPh sb="3" eb="5">
      <t>ケイヤク</t>
    </rPh>
    <rPh sb="6" eb="7">
      <t>ショウ</t>
    </rPh>
    <rPh sb="12" eb="14">
      <t>ホンショ</t>
    </rPh>
    <rPh sb="15" eb="16">
      <t>ツウ</t>
    </rPh>
    <rPh sb="17" eb="19">
      <t>サクセイ</t>
    </rPh>
    <rPh sb="21" eb="23">
      <t>コウオツ</t>
    </rPh>
    <rPh sb="23" eb="25">
      <t>キメイ</t>
    </rPh>
    <rPh sb="25" eb="27">
      <t>オウイン</t>
    </rPh>
    <rPh sb="28" eb="29">
      <t>ウエ</t>
    </rPh>
    <rPh sb="30" eb="32">
      <t>カクジ</t>
    </rPh>
    <rPh sb="33" eb="34">
      <t>ツウ</t>
    </rPh>
    <rPh sb="35" eb="37">
      <t>ホユウ</t>
    </rPh>
    <phoneticPr fontId="1"/>
  </si>
  <si>
    <t>に関する条例第１１条の規定による確認を受けたいので申請します。</t>
    <rPh sb="25" eb="27">
      <t>シンセイ</t>
    </rPh>
    <phoneticPr fontId="1"/>
  </si>
  <si>
    <t>　「前回までの累積枚数」には、他のポスター作成業者によって作成された枚数を含めて記載してください。</t>
    <rPh sb="9" eb="11">
      <t>マイスウ</t>
    </rPh>
    <rPh sb="21" eb="23">
      <t>サクセイ</t>
    </rPh>
    <rPh sb="23" eb="25">
      <t>ギョウシャ</t>
    </rPh>
    <rPh sb="29" eb="31">
      <t>サクセイ</t>
    </rPh>
    <rPh sb="34" eb="36">
      <t>マイスウ</t>
    </rPh>
    <phoneticPr fontId="1"/>
  </si>
  <si>
    <t>　この契約に基づく契約金額については、甲に係る供託物が公職選挙法第93条の規定に</t>
    <rPh sb="3" eb="5">
      <t>ケイヤク</t>
    </rPh>
    <rPh sb="6" eb="7">
      <t>モト</t>
    </rPh>
    <rPh sb="9" eb="11">
      <t>ケイヤク</t>
    </rPh>
    <rPh sb="11" eb="13">
      <t>キンガク</t>
    </rPh>
    <rPh sb="19" eb="20">
      <t>コウ</t>
    </rPh>
    <rPh sb="21" eb="22">
      <t>カカワ</t>
    </rPh>
    <rPh sb="23" eb="25">
      <t>キョウタク</t>
    </rPh>
    <rPh sb="25" eb="26">
      <t>ブツ</t>
    </rPh>
    <rPh sb="27" eb="29">
      <t>コウショク</t>
    </rPh>
    <rPh sb="29" eb="32">
      <t>センキョホウ</t>
    </rPh>
    <rPh sb="32" eb="33">
      <t>ダイ</t>
    </rPh>
    <rPh sb="35" eb="36">
      <t>ジョウ</t>
    </rPh>
    <rPh sb="37" eb="39">
      <t>キテイ</t>
    </rPh>
    <phoneticPr fontId="1"/>
  </si>
  <si>
    <t>　候補者本人が届け出る場合にあっては本人確認書類の提示又は提出を、その代理人が申請する場合にあっ</t>
    <rPh sb="1" eb="4">
      <t>コウホシャ</t>
    </rPh>
    <rPh sb="4" eb="6">
      <t>ホンニン</t>
    </rPh>
    <rPh sb="7" eb="8">
      <t>トド</t>
    </rPh>
    <rPh sb="9" eb="10">
      <t>デ</t>
    </rPh>
    <rPh sb="11" eb="13">
      <t>バアイ</t>
    </rPh>
    <rPh sb="18" eb="20">
      <t>ホンニン</t>
    </rPh>
    <rPh sb="20" eb="22">
      <t>カクニン</t>
    </rPh>
    <rPh sb="22" eb="24">
      <t>ショルイ</t>
    </rPh>
    <rPh sb="25" eb="27">
      <t>テイジ</t>
    </rPh>
    <rPh sb="27" eb="28">
      <t>マタ</t>
    </rPh>
    <rPh sb="29" eb="31">
      <t>テイシュツ</t>
    </rPh>
    <rPh sb="35" eb="38">
      <t>ダイリニン</t>
    </rPh>
    <rPh sb="39" eb="41">
      <t>シンセイ</t>
    </rPh>
    <phoneticPr fontId="1"/>
  </si>
  <si>
    <t>ては委任状の提示又は提出及び該当代理人の本人確認書類の提示又は提出を行うこと。ただし、候補者本人</t>
    <rPh sb="2" eb="5">
      <t>イニンジョウ</t>
    </rPh>
    <rPh sb="6" eb="8">
      <t>テイジ</t>
    </rPh>
    <rPh sb="8" eb="9">
      <t>マタ</t>
    </rPh>
    <rPh sb="10" eb="12">
      <t>テイシュツ</t>
    </rPh>
    <rPh sb="12" eb="13">
      <t>オヨ</t>
    </rPh>
    <rPh sb="14" eb="16">
      <t>ガイトウ</t>
    </rPh>
    <rPh sb="16" eb="19">
      <t>ダイリニン</t>
    </rPh>
    <rPh sb="20" eb="22">
      <t>ホンニン</t>
    </rPh>
    <rPh sb="22" eb="24">
      <t>カクニン</t>
    </rPh>
    <rPh sb="24" eb="26">
      <t>ショルイ</t>
    </rPh>
    <rPh sb="27" eb="29">
      <t>テイジ</t>
    </rPh>
    <rPh sb="29" eb="30">
      <t>マタ</t>
    </rPh>
    <rPh sb="31" eb="33">
      <t>テイシュツ</t>
    </rPh>
    <rPh sb="34" eb="35">
      <t>オコナ</t>
    </rPh>
    <phoneticPr fontId="1"/>
  </si>
  <si>
    <t>の署名その他の措置がある場合はこの限りではない。</t>
    <rPh sb="5" eb="6">
      <t>タ</t>
    </rPh>
    <rPh sb="7" eb="9">
      <t>ソチ</t>
    </rPh>
    <rPh sb="12" eb="14">
      <t>バアイ</t>
    </rPh>
    <rPh sb="17" eb="18">
      <t>カギ</t>
    </rPh>
    <phoneticPr fontId="1"/>
  </si>
  <si>
    <t>様式第６号</t>
    <rPh sb="2" eb="3">
      <t>ダイ</t>
    </rPh>
    <rPh sb="4" eb="5">
      <t>ゴウ</t>
    </rPh>
    <phoneticPr fontId="1"/>
  </si>
  <si>
    <t>　この証明書は、作成の実績に基づいて、ポスター作成業者ごとに別々に作成し、候補者からポスター</t>
    <rPh sb="8" eb="10">
      <t>サクセイ</t>
    </rPh>
    <rPh sb="23" eb="25">
      <t>サクセイ</t>
    </rPh>
    <rPh sb="37" eb="40">
      <t>コウホシャ</t>
    </rPh>
    <phoneticPr fontId="1"/>
  </si>
  <si>
    <t>作成業者に提出してください。</t>
    <rPh sb="5" eb="7">
      <t>テイシュツ</t>
    </rPh>
    <phoneticPr fontId="1"/>
  </si>
  <si>
    <t>※ １円未満の端数は切上げ</t>
    <rPh sb="3" eb="4">
      <t>エン</t>
    </rPh>
    <rPh sb="4" eb="6">
      <t>ミマン</t>
    </rPh>
    <rPh sb="7" eb="9">
      <t>ハスウ</t>
    </rPh>
    <rPh sb="10" eb="12">
      <t>キリア</t>
    </rPh>
    <phoneticPr fontId="1"/>
  </si>
  <si>
    <t>（法人にあってはその代表者の氏名）</t>
    <rPh sb="1" eb="3">
      <t>ホウジン</t>
    </rPh>
    <rPh sb="10" eb="13">
      <t>ダイヒョウシャ</t>
    </rPh>
    <rPh sb="14" eb="16">
      <t>シメイ</t>
    </rPh>
    <phoneticPr fontId="1"/>
  </si>
  <si>
    <t>※ １円未満の端数は切上げ</t>
    <phoneticPr fontId="1"/>
  </si>
  <si>
    <t>波佐見町長選挙</t>
    <rPh sb="0" eb="3">
      <t>ハサミ</t>
    </rPh>
    <rPh sb="5" eb="7">
      <t>センキョ</t>
    </rPh>
    <phoneticPr fontId="1"/>
  </si>
  <si>
    <t>波佐見町○○郷１６８番地２</t>
    <rPh sb="0" eb="3">
      <t>ハサミ</t>
    </rPh>
    <rPh sb="6" eb="7">
      <t>ゴウ</t>
    </rPh>
    <rPh sb="10" eb="12">
      <t>バンチ</t>
    </rPh>
    <phoneticPr fontId="1"/>
  </si>
  <si>
    <t>波佐見　太郎</t>
    <rPh sb="0" eb="3">
      <t>ハサミ</t>
    </rPh>
    <rPh sb="4" eb="6">
      <t>タロウ</t>
    </rPh>
    <phoneticPr fontId="1"/>
  </si>
  <si>
    <t>波佐見町△△郷２番地</t>
    <rPh sb="0" eb="3">
      <t>ハサミ</t>
    </rPh>
    <rPh sb="6" eb="7">
      <t>ゴウ</t>
    </rPh>
    <rPh sb="8" eb="9">
      <t>バン</t>
    </rPh>
    <rPh sb="9" eb="10">
      <t>チ</t>
    </rPh>
    <phoneticPr fontId="1"/>
  </si>
  <si>
    <t>9</t>
    <phoneticPr fontId="1"/>
  </si>
  <si>
    <t>　次のポスターの作成枚数につき、波佐見町議会議員及び波佐見町長の選挙における選挙運動の公費負担</t>
    <rPh sb="8" eb="10">
      <t>サクセイ</t>
    </rPh>
    <rPh sb="10" eb="12">
      <t>マイスウ</t>
    </rPh>
    <rPh sb="16" eb="19">
      <t>ハサミ</t>
    </rPh>
    <rPh sb="26" eb="29">
      <t>ハサミ</t>
    </rPh>
    <phoneticPr fontId="1"/>
  </si>
  <si>
    <t>波佐見町選挙管理委員会委員長　様</t>
    <rPh sb="0" eb="3">
      <t>ハサミ</t>
    </rPh>
    <rPh sb="4" eb="6">
      <t>センキョ</t>
    </rPh>
    <rPh sb="6" eb="8">
      <t>カンリ</t>
    </rPh>
    <rPh sb="8" eb="11">
      <t>イインカイ</t>
    </rPh>
    <rPh sb="11" eb="14">
      <t>イインチョウ</t>
    </rPh>
    <rPh sb="15" eb="16">
      <t>サマ</t>
    </rPh>
    <phoneticPr fontId="1"/>
  </si>
  <si>
    <t>541円31銭×ポスター掲示場数＋316,250円</t>
    <rPh sb="3" eb="4">
      <t>エン</t>
    </rPh>
    <rPh sb="6" eb="7">
      <t>セン</t>
    </rPh>
    <rPh sb="12" eb="14">
      <t>ケイジ</t>
    </rPh>
    <rPh sb="14" eb="15">
      <t>ジョウ</t>
    </rPh>
    <rPh sb="15" eb="16">
      <t>スウ</t>
    </rPh>
    <rPh sb="24" eb="25">
      <t>エン</t>
    </rPh>
    <phoneticPr fontId="1"/>
  </si>
  <si>
    <t>　波佐見町議会議員及び波佐見町長の選挙における選挙運動の公費負担に関する条例第11条の規定により、</t>
    <rPh sb="5" eb="7">
      <t>ギカイ</t>
    </rPh>
    <rPh sb="7" eb="9">
      <t>ギイン</t>
    </rPh>
    <rPh sb="9" eb="10">
      <t>オヨ</t>
    </rPh>
    <rPh sb="15" eb="16">
      <t>チョウ</t>
    </rPh>
    <rPh sb="17" eb="19">
      <t>センキョ</t>
    </rPh>
    <rPh sb="23" eb="25">
      <t>センキョ</t>
    </rPh>
    <rPh sb="25" eb="27">
      <t>ウンドウ</t>
    </rPh>
    <rPh sb="28" eb="30">
      <t>コウヒ</t>
    </rPh>
    <rPh sb="30" eb="32">
      <t>フタン</t>
    </rPh>
    <rPh sb="33" eb="34">
      <t>カン</t>
    </rPh>
    <rPh sb="36" eb="38">
      <t>ジョウレイ</t>
    </rPh>
    <phoneticPr fontId="1"/>
  </si>
  <si>
    <t>波佐見町長　様</t>
    <rPh sb="6" eb="7">
      <t>サマ</t>
    </rPh>
    <phoneticPr fontId="1"/>
  </si>
  <si>
    <t>波佐見町長選挙</t>
    <rPh sb="5" eb="7">
      <t>センキョ</t>
    </rPh>
    <phoneticPr fontId="1"/>
  </si>
  <si>
    <t>波佐見町議会議員一般選挙</t>
    <rPh sb="4" eb="6">
      <t>ギカイ</t>
    </rPh>
    <rPh sb="6" eb="8">
      <t>ギイン</t>
    </rPh>
    <rPh sb="8" eb="10">
      <t>イッパン</t>
    </rPh>
    <rPh sb="10" eb="12">
      <t>センキョ</t>
    </rPh>
    <phoneticPr fontId="1"/>
  </si>
  <si>
    <t>波佐見　太郎</t>
    <rPh sb="4" eb="6">
      <t>タロウ</t>
    </rPh>
    <phoneticPr fontId="1"/>
  </si>
  <si>
    <t>　候補者が供託物を没収された場合には、波佐見町に支払を請求することはできません。</t>
  </si>
  <si>
    <t>波佐見町議会議員補欠選挙</t>
    <rPh sb="4" eb="6">
      <t>ギカイ</t>
    </rPh>
    <rPh sb="6" eb="8">
      <t>ギイン</t>
    </rPh>
    <rPh sb="8" eb="10">
      <t>ホケツ</t>
    </rPh>
    <rPh sb="10" eb="12">
      <t>センキョ</t>
    </rPh>
    <phoneticPr fontId="1"/>
  </si>
  <si>
    <t>より波佐見町に帰属することにならない限りにおいて、乙は、波佐見町議会議員及び波佐見町長</t>
    <rPh sb="7" eb="9">
      <t>キゾク</t>
    </rPh>
    <rPh sb="18" eb="19">
      <t>カギ</t>
    </rPh>
    <rPh sb="25" eb="26">
      <t>オツ</t>
    </rPh>
    <rPh sb="32" eb="34">
      <t>ギカイ</t>
    </rPh>
    <rPh sb="34" eb="36">
      <t>ギイン</t>
    </rPh>
    <rPh sb="36" eb="37">
      <t>オヨ</t>
    </rPh>
    <rPh sb="42" eb="43">
      <t>チョウ</t>
    </rPh>
    <phoneticPr fontId="1"/>
  </si>
  <si>
    <t>の選挙における選挙運動の公費負担に関する条例に基づき波佐見町に対し請求するものとし、</t>
    <rPh sb="1" eb="3">
      <t>センキョ</t>
    </rPh>
    <rPh sb="7" eb="9">
      <t>センキョ</t>
    </rPh>
    <rPh sb="9" eb="11">
      <t>ウンドウ</t>
    </rPh>
    <rPh sb="12" eb="14">
      <t>コウヒ</t>
    </rPh>
    <rPh sb="14" eb="16">
      <t>フタン</t>
    </rPh>
    <rPh sb="17" eb="18">
      <t>カン</t>
    </rPh>
    <rPh sb="20" eb="22">
      <t>ジョウレイ</t>
    </rPh>
    <rPh sb="23" eb="24">
      <t>モト</t>
    </rPh>
    <rPh sb="31" eb="32">
      <t>タイ</t>
    </rPh>
    <rPh sb="33" eb="35">
      <t>セイキュウ</t>
    </rPh>
    <phoneticPr fontId="1"/>
  </si>
  <si>
    <t>波佐見町に請求することができる金額が契約金額に満たないときは、甲は乙に対し、不足額</t>
    <rPh sb="5" eb="7">
      <t>セイキュウ</t>
    </rPh>
    <rPh sb="15" eb="17">
      <t>キンガク</t>
    </rPh>
    <rPh sb="18" eb="20">
      <t>ケイヤク</t>
    </rPh>
    <rPh sb="20" eb="22">
      <t>キンガク</t>
    </rPh>
    <rPh sb="23" eb="24">
      <t>ミ</t>
    </rPh>
    <rPh sb="31" eb="32">
      <t>コウ</t>
    </rPh>
    <rPh sb="33" eb="34">
      <t>オツ</t>
    </rPh>
    <rPh sb="35" eb="36">
      <t>タイ</t>
    </rPh>
    <rPh sb="38" eb="40">
      <t>フソク</t>
    </rPh>
    <rPh sb="40" eb="41">
      <t>ガク</t>
    </rPh>
    <phoneticPr fontId="1"/>
  </si>
  <si>
    <t>　ただし、甲に係る供託物が公職選挙法第93条の規定により波佐見町に帰属することと</t>
    <rPh sb="5" eb="6">
      <t>コウ</t>
    </rPh>
    <rPh sb="7" eb="8">
      <t>カカワ</t>
    </rPh>
    <rPh sb="9" eb="11">
      <t>キョウタク</t>
    </rPh>
    <rPh sb="11" eb="12">
      <t>ブツ</t>
    </rPh>
    <rPh sb="13" eb="15">
      <t>コウショク</t>
    </rPh>
    <rPh sb="15" eb="18">
      <t>センキョホウ</t>
    </rPh>
    <rPh sb="18" eb="19">
      <t>ダイ</t>
    </rPh>
    <rPh sb="21" eb="22">
      <t>ジョウ</t>
    </rPh>
    <rPh sb="23" eb="25">
      <t>キテイ</t>
    </rPh>
    <rPh sb="33" eb="35">
      <t>キゾク</t>
    </rPh>
    <phoneticPr fontId="1"/>
  </si>
  <si>
    <t>波佐見町選挙管理委員会委員長　様</t>
    <rPh sb="4" eb="6">
      <t>センキョ</t>
    </rPh>
    <rPh sb="6" eb="8">
      <t>カンリ</t>
    </rPh>
    <rPh sb="8" eb="11">
      <t>イインカイ</t>
    </rPh>
    <rPh sb="11" eb="14">
      <t>イインチョウ</t>
    </rPh>
    <rPh sb="15" eb="16">
      <t>サマ</t>
    </rPh>
    <phoneticPr fontId="1"/>
  </si>
  <si>
    <t>　この申請書は、ポスター作成業者ごとに別々に候補者から波佐見町選挙管理委員会に提出してください。</t>
    <rPh sb="12" eb="14">
      <t>サクセイ</t>
    </rPh>
    <rPh sb="14" eb="16">
      <t>ギョウシャ</t>
    </rPh>
    <rPh sb="16" eb="18">
      <t>サギョウシャ</t>
    </rPh>
    <phoneticPr fontId="1"/>
  </si>
  <si>
    <t>　ポスター作成業者が波佐見町に支払を請求するときは、この証明書を請求書に添付してください。</t>
    <rPh sb="5" eb="7">
      <t>サクセイ</t>
    </rPh>
    <phoneticPr fontId="1"/>
  </si>
  <si>
    <t>　この証明書を発行した候補者について供託物が没収された場合には、ポスター業者は、波佐見町に支</t>
    <rPh sb="45" eb="46">
      <t>シ</t>
    </rPh>
    <phoneticPr fontId="1"/>
  </si>
  <si>
    <t>選挙運動用ポスター作成契約届出書</t>
    <rPh sb="0" eb="2">
      <t>センキョ</t>
    </rPh>
    <rPh sb="2" eb="5">
      <t>ウンドウヨウ</t>
    </rPh>
    <rPh sb="9" eb="11">
      <t>サクセイ</t>
    </rPh>
    <rPh sb="11" eb="13">
      <t>ケイヤク</t>
    </rPh>
    <rPh sb="13" eb="16">
      <t>トドケデショ</t>
    </rPh>
    <phoneticPr fontId="1"/>
  </si>
  <si>
    <t>選挙運動用ポスター作成証明書</t>
    <rPh sb="0" eb="2">
      <t>センキョ</t>
    </rPh>
    <rPh sb="2" eb="4">
      <t>ウンドウ</t>
    </rPh>
    <rPh sb="4" eb="5">
      <t>ヨウ</t>
    </rPh>
    <rPh sb="9" eb="11">
      <t>サクセイ</t>
    </rPh>
    <rPh sb="11" eb="14">
      <t>ショウメイショ</t>
    </rPh>
    <phoneticPr fontId="1"/>
  </si>
  <si>
    <t>　ポスター作成業者の氏名又は名称及び住所並びに法人にあつてはその代表者の氏名</t>
    <rPh sb="5" eb="7">
      <t>サクセイ</t>
    </rPh>
    <rPh sb="7" eb="9">
      <t>ギョウシャ</t>
    </rPh>
    <rPh sb="9" eb="11">
      <t>サギョウシャ</t>
    </rPh>
    <rPh sb="10" eb="12">
      <t>シメイ</t>
    </rPh>
    <rPh sb="12" eb="13">
      <t>マタ</t>
    </rPh>
    <rPh sb="14" eb="16">
      <t>メイショウ</t>
    </rPh>
    <rPh sb="16" eb="17">
      <t>オヨ</t>
    </rPh>
    <rPh sb="18" eb="20">
      <t>ジュウショ</t>
    </rPh>
    <rPh sb="20" eb="21">
      <t>ナラ</t>
    </rPh>
    <phoneticPr fontId="1"/>
  </si>
  <si>
    <t>　候補者本人が届け出る場合にあっては本人確認書類の提示又は提出を、その代理人が申請する場合に</t>
    <rPh sb="1" eb="4">
      <t>コウホシャ</t>
    </rPh>
    <rPh sb="4" eb="6">
      <t>ホンニン</t>
    </rPh>
    <rPh sb="7" eb="8">
      <t>トド</t>
    </rPh>
    <rPh sb="9" eb="10">
      <t>デ</t>
    </rPh>
    <rPh sb="11" eb="13">
      <t>バアイ</t>
    </rPh>
    <rPh sb="18" eb="20">
      <t>ホンニン</t>
    </rPh>
    <rPh sb="20" eb="22">
      <t>カクニン</t>
    </rPh>
    <rPh sb="22" eb="24">
      <t>ショルイ</t>
    </rPh>
    <rPh sb="25" eb="27">
      <t>テイジ</t>
    </rPh>
    <rPh sb="27" eb="28">
      <t>マタ</t>
    </rPh>
    <rPh sb="29" eb="31">
      <t>テイシュツ</t>
    </rPh>
    <rPh sb="35" eb="38">
      <t>ダイリニン</t>
    </rPh>
    <rPh sb="39" eb="41">
      <t>シンセイ</t>
    </rPh>
    <phoneticPr fontId="1"/>
  </si>
  <si>
    <t>あっては委任状の提示又は提出及び該当代理人の本人確認書類の提示又は提出を行うこと。ただし、候</t>
    <rPh sb="4" eb="7">
      <t>イニンジョウ</t>
    </rPh>
    <rPh sb="8" eb="10">
      <t>テイジ</t>
    </rPh>
    <rPh sb="10" eb="11">
      <t>マタ</t>
    </rPh>
    <rPh sb="12" eb="14">
      <t>テイシュツ</t>
    </rPh>
    <rPh sb="14" eb="15">
      <t>オヨ</t>
    </rPh>
    <rPh sb="16" eb="18">
      <t>ガイトウ</t>
    </rPh>
    <rPh sb="18" eb="21">
      <t>ダイリニン</t>
    </rPh>
    <rPh sb="22" eb="24">
      <t>ホンニン</t>
    </rPh>
    <rPh sb="24" eb="26">
      <t>カクニン</t>
    </rPh>
    <rPh sb="26" eb="28">
      <t>ショルイ</t>
    </rPh>
    <rPh sb="29" eb="31">
      <t>テイジ</t>
    </rPh>
    <rPh sb="31" eb="32">
      <t>マタ</t>
    </rPh>
    <rPh sb="33" eb="35">
      <t>テイシュツ</t>
    </rPh>
    <rPh sb="36" eb="37">
      <t>オコナ</t>
    </rPh>
    <phoneticPr fontId="1"/>
  </si>
  <si>
    <t>補者本人の署名その他の措置がある場合はこの限りではない。</t>
    <rPh sb="9" eb="10">
      <t>タ</t>
    </rPh>
    <rPh sb="11" eb="13">
      <t>ソチ</t>
    </rPh>
    <rPh sb="16" eb="18">
      <t>バアイ</t>
    </rPh>
    <rPh sb="21" eb="22">
      <t>カギ</t>
    </rPh>
    <phoneticPr fontId="1"/>
  </si>
  <si>
    <t>様式第１号</t>
    <rPh sb="2" eb="3">
      <t>ダイ</t>
    </rPh>
    <rPh sb="4" eb="5">
      <t>ゴウ</t>
    </rPh>
    <phoneticPr fontId="1"/>
  </si>
  <si>
    <t>（その３）</t>
    <phoneticPr fontId="1"/>
  </si>
  <si>
    <t>様式第２号</t>
    <rPh sb="2" eb="3">
      <t>ダイ</t>
    </rPh>
    <rPh sb="4" eb="5">
      <t>ゴウ</t>
    </rPh>
    <phoneticPr fontId="1"/>
  </si>
  <si>
    <t>様式第５号</t>
    <rPh sb="2" eb="3">
      <t>ダイ</t>
    </rPh>
    <rPh sb="4" eb="5">
      <t>ゴウ</t>
    </rPh>
    <phoneticPr fontId="1"/>
  </si>
  <si>
    <t>（その２）</t>
    <phoneticPr fontId="1"/>
  </si>
  <si>
    <t>〇</t>
    <phoneticPr fontId="1"/>
  </si>
  <si>
    <t>令和６年１０月６日執行 波佐見町議会議員一般選挙</t>
    <rPh sb="3" eb="4">
      <t>ネン</t>
    </rPh>
    <rPh sb="6" eb="7">
      <t>ガツ</t>
    </rPh>
    <rPh sb="8" eb="9">
      <t>ニチ</t>
    </rPh>
    <rPh sb="9" eb="11">
      <t>シッコウ</t>
    </rPh>
    <rPh sb="12" eb="15">
      <t>ハサミ</t>
    </rPh>
    <rPh sb="15" eb="16">
      <t>マチ</t>
    </rPh>
    <rPh sb="16" eb="18">
      <t>ギカイ</t>
    </rPh>
    <rPh sb="18" eb="20">
      <t>ギイン</t>
    </rPh>
    <rPh sb="20" eb="22">
      <t>イッパン</t>
    </rPh>
    <rPh sb="22" eb="24">
      <t>センキョ</t>
    </rPh>
    <phoneticPr fontId="1"/>
  </si>
  <si>
    <t>波佐見町議会議員一般選挙</t>
    <rPh sb="0" eb="3">
      <t>ハサミ</t>
    </rPh>
    <rPh sb="3" eb="4">
      <t>マチ</t>
    </rPh>
    <rPh sb="4" eb="6">
      <t>ギカイ</t>
    </rPh>
    <rPh sb="6" eb="8">
      <t>ギイン</t>
    </rPh>
    <rPh sb="8" eb="10">
      <t>イッパン</t>
    </rPh>
    <rPh sb="10" eb="12">
      <t>センキョ</t>
    </rPh>
    <rPh sb="11" eb="12">
      <t>ホセン</t>
    </rPh>
    <phoneticPr fontId="1"/>
  </si>
  <si>
    <t>令和６年１０月６日執行</t>
    <rPh sb="3" eb="4">
      <t>ネン</t>
    </rPh>
    <rPh sb="6" eb="7">
      <t>ガツ</t>
    </rPh>
    <rPh sb="8" eb="9">
      <t>ニチ</t>
    </rPh>
    <rPh sb="9" eb="11">
      <t>シッコウ</t>
    </rPh>
    <phoneticPr fontId="1"/>
  </si>
  <si>
    <t>２０</t>
    <phoneticPr fontId="1"/>
  </si>
  <si>
    <t>３０</t>
    <phoneticPr fontId="1"/>
  </si>
  <si>
    <t>１０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</si>
</sst>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0_ "/>
    <numFmt numFmtId="178" formatCode="#,##0_);[Red]\(#,##0\)"/>
    <numFmt numFmtId="179" formatCode="0.00_ "/>
    <numFmt numFmtId="180" formatCode="0_);[Red]\(0\)"/>
    <numFmt numFmtId="181" formatCode="#,##0.0_ "/>
    <numFmt numFmtId="182" formatCode="#,##0.00_);[Red]\(#,##0.00\)"/>
  </numFmts>
  <fonts count="4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0"/>
      <color theme="1"/>
      <name val="ＭＳ Ｐゴシック"/>
      <family val="2"/>
      <charset val="128"/>
      <scheme val="minor"/>
    </font>
    <font>
      <b/>
      <sz val="16"/>
      <color theme="1"/>
      <name val="ＭＳ ゴシック"/>
      <family val="3"/>
      <charset val="128"/>
    </font>
    <font>
      <sz val="8"/>
      <color theme="1"/>
      <name val="ＭＳ 明朝"/>
      <family val="1"/>
      <charset val="128"/>
    </font>
    <font>
      <sz val="8"/>
      <color theme="1"/>
      <name val="ＭＳ Ｐゴシック"/>
      <family val="2"/>
      <charset val="128"/>
      <scheme val="minor"/>
    </font>
    <font>
      <sz val="12"/>
      <color theme="1"/>
      <name val="ＭＳ 明朝"/>
      <family val="1"/>
      <charset val="128"/>
    </font>
    <font>
      <sz val="11"/>
      <color theme="1"/>
      <name val="ＭＳ ゴシック"/>
      <family val="3"/>
      <charset val="128"/>
    </font>
    <font>
      <sz val="11"/>
      <color rgb="FFFF0000"/>
      <name val="ＭＳ 明朝"/>
      <family val="1"/>
      <charset val="128"/>
    </font>
    <font>
      <sz val="11"/>
      <color theme="1"/>
      <name val="ＭＳ Ｐ明朝"/>
      <family val="1"/>
      <charset val="128"/>
    </font>
    <font>
      <sz val="9"/>
      <color theme="1"/>
      <name val="ＭＳ Ｐ明朝"/>
      <family val="1"/>
      <charset val="128"/>
    </font>
    <font>
      <b/>
      <sz val="20"/>
      <color theme="1"/>
      <name val="ＭＳ 明朝"/>
      <family val="1"/>
      <charset val="128"/>
    </font>
    <font>
      <b/>
      <sz val="20"/>
      <color theme="1"/>
      <name val="ＭＳ Ｐゴシック"/>
      <family val="2"/>
      <charset val="128"/>
      <scheme val="minor"/>
    </font>
    <font>
      <sz val="11"/>
      <color rgb="FF0070C0"/>
      <name val="ＭＳ Ｐ明朝"/>
      <family val="1"/>
      <charset val="128"/>
    </font>
    <font>
      <b/>
      <sz val="12"/>
      <color theme="1"/>
      <name val="ＭＳ Ｐ明朝"/>
      <family val="1"/>
      <charset val="128"/>
    </font>
    <font>
      <sz val="11"/>
      <color theme="1"/>
      <name val="ＭＳ Ｐゴシック"/>
      <family val="3"/>
      <charset val="128"/>
    </font>
    <font>
      <sz val="9"/>
      <color theme="1"/>
      <name val="ＭＳ 明朝"/>
      <family val="1"/>
      <charset val="128"/>
    </font>
    <font>
      <sz val="9"/>
      <color theme="1"/>
      <name val="ＭＳ Ｐゴシック"/>
      <family val="2"/>
      <charset val="128"/>
      <scheme val="minor"/>
    </font>
    <font>
      <sz val="14"/>
      <color rgb="FFFF0000"/>
      <name val="HG創英角ｺﾞｼｯｸUB"/>
      <family val="3"/>
      <charset val="128"/>
    </font>
    <font>
      <sz val="11"/>
      <name val="ＭＳ 明朝"/>
      <family val="1"/>
      <charset val="128"/>
    </font>
    <font>
      <sz val="14"/>
      <name val="ＭＳ 明朝"/>
      <family val="1"/>
      <charset val="128"/>
    </font>
    <font>
      <sz val="14"/>
      <color theme="1"/>
      <name val="ＭＳ 明朝"/>
      <family val="1"/>
      <charset val="128"/>
    </font>
    <font>
      <sz val="14"/>
      <color theme="1"/>
      <name val="ＭＳ Ｐゴシック"/>
      <family val="2"/>
      <charset val="128"/>
      <scheme val="minor"/>
    </font>
    <font>
      <sz val="14"/>
      <name val="ＭＳ Ｐゴシック"/>
      <family val="2"/>
      <charset val="128"/>
      <scheme val="minor"/>
    </font>
    <font>
      <sz val="10"/>
      <name val="ＭＳ 明朝"/>
      <family val="1"/>
      <charset val="128"/>
    </font>
    <font>
      <sz val="11"/>
      <color rgb="FFFF0000"/>
      <name val="ＭＳ Ｐ明朝"/>
      <family val="1"/>
      <charset val="128"/>
    </font>
    <font>
      <sz val="10"/>
      <color rgb="FFFF0000"/>
      <name val="ＭＳ 明朝"/>
      <family val="1"/>
      <charset val="128"/>
    </font>
    <font>
      <sz val="11"/>
      <color theme="1"/>
      <name val="HG丸ｺﾞｼｯｸM-PRO"/>
      <family val="3"/>
      <charset val="128"/>
    </font>
    <font>
      <b/>
      <i/>
      <sz val="11"/>
      <color theme="1"/>
      <name val="ＭＳ ゴシック"/>
      <family val="3"/>
      <charset val="128"/>
    </font>
    <font>
      <b/>
      <i/>
      <sz val="14"/>
      <color theme="1"/>
      <name val="ＭＳ ゴシック"/>
      <family val="3"/>
      <charset val="128"/>
    </font>
    <font>
      <b/>
      <i/>
      <sz val="10"/>
      <color theme="1"/>
      <name val="ＭＳ ゴシック"/>
      <family val="3"/>
      <charset val="128"/>
    </font>
    <font>
      <b/>
      <i/>
      <sz val="12"/>
      <color theme="1"/>
      <name val="ＭＳ ゴシック"/>
      <family val="3"/>
      <charset val="128"/>
    </font>
    <font>
      <b/>
      <i/>
      <sz val="14"/>
      <name val="ＭＳ ゴシック"/>
      <family val="3"/>
      <charset val="128"/>
    </font>
    <font>
      <sz val="16"/>
      <color theme="1"/>
      <name val="ＭＳ ゴシック"/>
      <family val="3"/>
      <charset val="128"/>
    </font>
    <font>
      <b/>
      <i/>
      <sz val="12"/>
      <name val="ＭＳ ゴシック"/>
      <family val="3"/>
      <charset val="128"/>
    </font>
    <font>
      <b/>
      <i/>
      <sz val="12"/>
      <color theme="1"/>
      <name val="ＭＳ Ｐゴシック"/>
      <family val="3"/>
      <charset val="128"/>
    </font>
    <font>
      <b/>
      <i/>
      <sz val="11"/>
      <color theme="1"/>
      <name val="ＭＳ Ｐゴシック"/>
      <family val="3"/>
      <charset val="128"/>
    </font>
    <font>
      <sz val="11"/>
      <color theme="1"/>
      <name val="ＭＳ Ｐゴシック"/>
      <family val="2"/>
      <charset val="128"/>
      <scheme val="minor"/>
    </font>
    <font>
      <b/>
      <sz val="14"/>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s>
  <cellStyleXfs count="2">
    <xf numFmtId="0" fontId="0" fillId="0" borderId="0">
      <alignment vertical="center"/>
    </xf>
    <xf numFmtId="38" fontId="39" fillId="0" borderId="0" applyFont="0" applyFill="0" applyBorder="0" applyAlignment="0" applyProtection="0">
      <alignment vertical="center"/>
    </xf>
  </cellStyleXfs>
  <cellXfs count="454">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9" xfId="0" applyFont="1" applyBorder="1">
      <alignment vertical="center"/>
    </xf>
    <xf numFmtId="0" fontId="2" fillId="0" borderId="22" xfId="0" applyFont="1" applyBorder="1">
      <alignment vertical="center"/>
    </xf>
    <xf numFmtId="0" fontId="2" fillId="0" borderId="23" xfId="0" applyFont="1" applyBorder="1">
      <alignment vertical="center"/>
    </xf>
    <xf numFmtId="0" fontId="3" fillId="0" borderId="0" xfId="0" applyFont="1">
      <alignment vertical="center"/>
    </xf>
    <xf numFmtId="49" fontId="3" fillId="0" borderId="0" xfId="0" applyNumberFormat="1" applyFont="1" applyAlignment="1">
      <alignment horizontal="right" vertical="center"/>
    </xf>
    <xf numFmtId="0" fontId="4" fillId="0" borderId="0" xfId="0" applyFont="1">
      <alignment vertical="center"/>
    </xf>
    <xf numFmtId="0" fontId="10" fillId="0" borderId="0" xfId="0" applyFont="1">
      <alignment vertical="center"/>
    </xf>
    <xf numFmtId="0" fontId="2" fillId="0" borderId="4" xfId="0" applyFont="1" applyBorder="1">
      <alignment vertical="center"/>
    </xf>
    <xf numFmtId="0" fontId="3" fillId="0" borderId="4" xfId="0" applyFont="1" applyBorder="1">
      <alignment vertical="center"/>
    </xf>
    <xf numFmtId="49" fontId="3" fillId="0" borderId="4" xfId="0" applyNumberFormat="1" applyFont="1" applyBorder="1" applyAlignment="1">
      <alignment horizontal="right" vertical="center"/>
    </xf>
    <xf numFmtId="49" fontId="3" fillId="0" borderId="6" xfId="0" applyNumberFormat="1" applyFont="1" applyBorder="1" applyAlignment="1">
      <alignment horizontal="right" vertical="center"/>
    </xf>
    <xf numFmtId="49" fontId="3" fillId="0" borderId="7" xfId="0" applyNumberFormat="1" applyFont="1" applyBorder="1" applyAlignment="1">
      <alignment horizontal="right" vertical="center"/>
    </xf>
    <xf numFmtId="0" fontId="3" fillId="0" borderId="7" xfId="0" applyFont="1" applyBorder="1">
      <alignment vertical="center"/>
    </xf>
    <xf numFmtId="49" fontId="2" fillId="0" borderId="4" xfId="0" applyNumberFormat="1" applyFont="1" applyBorder="1">
      <alignment vertical="center"/>
    </xf>
    <xf numFmtId="49" fontId="0" fillId="0" borderId="6" xfId="0" applyNumberFormat="1" applyBorder="1">
      <alignment vertical="center"/>
    </xf>
    <xf numFmtId="49" fontId="2" fillId="0" borderId="0" xfId="0" applyNumberFormat="1" applyFont="1" applyAlignment="1">
      <alignment horizontal="center" vertical="center"/>
    </xf>
    <xf numFmtId="49" fontId="0" fillId="0" borderId="1" xfId="0" applyNumberFormat="1" applyBorder="1">
      <alignment vertical="center"/>
    </xf>
    <xf numFmtId="49" fontId="0" fillId="0" borderId="4" xfId="0" applyNumberFormat="1" applyBorder="1">
      <alignment vertical="center"/>
    </xf>
    <xf numFmtId="49" fontId="0" fillId="0" borderId="31" xfId="0" applyNumberFormat="1" applyBorder="1">
      <alignment vertical="center"/>
    </xf>
    <xf numFmtId="0" fontId="11" fillId="0" borderId="0" xfId="0" applyFont="1">
      <alignment vertical="center"/>
    </xf>
    <xf numFmtId="0" fontId="2" fillId="0" borderId="0" xfId="0" applyFont="1" applyAlignment="1">
      <alignment horizontal="distributed" vertical="center"/>
    </xf>
    <xf numFmtId="0" fontId="0" fillId="0" borderId="0" xfId="0" applyAlignment="1">
      <alignment horizontal="distributed" vertical="center"/>
    </xf>
    <xf numFmtId="0" fontId="15" fillId="0" borderId="10" xfId="0" applyFont="1" applyBorder="1" applyAlignment="1">
      <alignment horizontal="distributed" vertical="center" indent="1"/>
    </xf>
    <xf numFmtId="0" fontId="11" fillId="0" borderId="11" xfId="0" applyFont="1" applyBorder="1">
      <alignment vertical="center"/>
    </xf>
    <xf numFmtId="0" fontId="15" fillId="0" borderId="0" xfId="0" applyFont="1">
      <alignment vertical="center"/>
    </xf>
    <xf numFmtId="0" fontId="12" fillId="0" borderId="0" xfId="0" applyFont="1">
      <alignment vertical="center"/>
    </xf>
    <xf numFmtId="0" fontId="16" fillId="0" borderId="0" xfId="0" applyFont="1">
      <alignment vertical="center"/>
    </xf>
    <xf numFmtId="49" fontId="11" fillId="0" borderId="33" xfId="0" applyNumberFormat="1" applyFont="1" applyBorder="1" applyAlignment="1" applyProtection="1">
      <alignment horizontal="center" vertical="center"/>
      <protection locked="0"/>
    </xf>
    <xf numFmtId="49" fontId="11" fillId="0" borderId="9" xfId="0" applyNumberFormat="1" applyFont="1" applyBorder="1">
      <alignment vertical="center"/>
    </xf>
    <xf numFmtId="49" fontId="11" fillId="0" borderId="2" xfId="0" applyNumberFormat="1" applyFont="1" applyBorder="1">
      <alignment vertical="center"/>
    </xf>
    <xf numFmtId="49" fontId="11" fillId="0" borderId="1" xfId="0" applyNumberFormat="1" applyFont="1" applyBorder="1" applyAlignment="1">
      <alignment horizontal="center" vertical="center"/>
    </xf>
    <xf numFmtId="0" fontId="11" fillId="0" borderId="7" xfId="0" applyFont="1" applyBorder="1">
      <alignment vertical="center"/>
    </xf>
    <xf numFmtId="49" fontId="11" fillId="0" borderId="30"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49" fontId="2" fillId="0" borderId="0" xfId="0" applyNumberFormat="1" applyFont="1" applyAlignment="1">
      <alignment horizontal="left" vertical="center"/>
    </xf>
    <xf numFmtId="0" fontId="3" fillId="0" borderId="3"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8" xfId="0" applyFont="1" applyBorder="1" applyAlignment="1">
      <alignment horizontal="center" vertical="center"/>
    </xf>
    <xf numFmtId="0" fontId="15" fillId="0" borderId="1" xfId="0" applyFont="1" applyBorder="1" applyAlignment="1">
      <alignment horizontal="distributed" vertical="center" indent="1"/>
    </xf>
    <xf numFmtId="0" fontId="0" fillId="0" borderId="4" xfId="0" applyBorder="1" applyAlignment="1">
      <alignment horizontal="center" vertical="center"/>
    </xf>
    <xf numFmtId="0" fontId="0" fillId="0" borderId="6" xfId="0" applyBorder="1" applyAlignment="1">
      <alignment horizontal="center" vertical="center"/>
    </xf>
    <xf numFmtId="49" fontId="11" fillId="0" borderId="0" xfId="0" applyNumberFormat="1" applyFont="1">
      <alignment vertical="center"/>
    </xf>
    <xf numFmtId="0" fontId="11" fillId="0" borderId="5" xfId="0" applyFont="1" applyBorder="1">
      <alignment vertical="center"/>
    </xf>
    <xf numFmtId="0" fontId="12" fillId="0" borderId="3" xfId="0" applyFont="1" applyBorder="1">
      <alignment vertical="center"/>
    </xf>
    <xf numFmtId="177" fontId="11" fillId="0" borderId="0" xfId="0" applyNumberFormat="1" applyFont="1">
      <alignment vertical="center"/>
    </xf>
    <xf numFmtId="0" fontId="2" fillId="0" borderId="0" xfId="0" applyFont="1" applyAlignment="1">
      <alignment horizontal="right" vertical="center"/>
    </xf>
    <xf numFmtId="0" fontId="0" fillId="0" borderId="14" xfId="0" applyBorder="1" applyAlignment="1">
      <alignment horizontal="distributed" vertical="center" indent="3"/>
    </xf>
    <xf numFmtId="0" fontId="21" fillId="0" borderId="0" xfId="0" applyFont="1">
      <alignment vertical="center"/>
    </xf>
    <xf numFmtId="0" fontId="21" fillId="0" borderId="0" xfId="0" applyFont="1" applyAlignment="1">
      <alignment vertical="center" shrinkToFit="1"/>
    </xf>
    <xf numFmtId="0" fontId="2" fillId="0" borderId="0" xfId="0" applyFont="1" applyAlignment="1">
      <alignment vertical="center" shrinkToFit="1"/>
    </xf>
    <xf numFmtId="176" fontId="2" fillId="0" borderId="0" xfId="0" applyNumberFormat="1" applyFont="1">
      <alignment vertical="center"/>
    </xf>
    <xf numFmtId="0" fontId="2" fillId="0" borderId="11" xfId="0" applyFont="1" applyBorder="1" applyAlignment="1">
      <alignment horizontal="center" vertical="center"/>
    </xf>
    <xf numFmtId="58" fontId="3" fillId="0" borderId="0" xfId="0" applyNumberFormat="1" applyFont="1">
      <alignment vertical="center"/>
    </xf>
    <xf numFmtId="0" fontId="3" fillId="0" borderId="0" xfId="0" applyFont="1" applyAlignment="1">
      <alignment vertical="center" shrinkToFit="1"/>
    </xf>
    <xf numFmtId="179" fontId="3" fillId="0" borderId="0" xfId="0" applyNumberFormat="1" applyFont="1">
      <alignment vertical="center"/>
    </xf>
    <xf numFmtId="0" fontId="26" fillId="0" borderId="0" xfId="0" applyFont="1">
      <alignment vertical="center"/>
    </xf>
    <xf numFmtId="0" fontId="0" fillId="0" borderId="0" xfId="0" applyAlignment="1">
      <alignment horizontal="left" vertical="center"/>
    </xf>
    <xf numFmtId="0" fontId="0" fillId="0" borderId="7" xfId="0" applyBorder="1" applyAlignment="1">
      <alignment horizontal="left" vertical="center"/>
    </xf>
    <xf numFmtId="0" fontId="27" fillId="0" borderId="0" xfId="0" applyFont="1">
      <alignment vertical="center"/>
    </xf>
    <xf numFmtId="49" fontId="2" fillId="0" borderId="14" xfId="0" applyNumberFormat="1" applyFont="1" applyBorder="1">
      <alignment vertical="center"/>
    </xf>
    <xf numFmtId="0" fontId="28" fillId="0" borderId="0" xfId="0" applyFont="1">
      <alignment vertical="center"/>
    </xf>
    <xf numFmtId="0" fontId="0" fillId="0" borderId="7" xfId="0" applyBorder="1">
      <alignment vertical="center"/>
    </xf>
    <xf numFmtId="49" fontId="11" fillId="0" borderId="0" xfId="0" applyNumberFormat="1" applyFont="1" applyAlignment="1">
      <alignment horizontal="center" vertical="center"/>
    </xf>
    <xf numFmtId="0" fontId="15" fillId="0" borderId="4" xfId="0" applyFont="1" applyBorder="1" applyAlignment="1">
      <alignment horizontal="distributed" vertical="center" indent="1"/>
    </xf>
    <xf numFmtId="49" fontId="11" fillId="0" borderId="0" xfId="0" applyNumberFormat="1" applyFont="1" applyProtection="1">
      <alignment vertical="center"/>
      <protection locked="0"/>
    </xf>
    <xf numFmtId="0" fontId="11" fillId="0" borderId="0" xfId="0" applyFont="1" applyProtection="1">
      <alignment vertical="center"/>
      <protection locked="0"/>
    </xf>
    <xf numFmtId="0" fontId="0" fillId="0" borderId="0" xfId="0" applyProtection="1">
      <alignment vertical="center"/>
      <protection locked="0"/>
    </xf>
    <xf numFmtId="49" fontId="33" fillId="0" borderId="0" xfId="0" applyNumberFormat="1" applyFont="1" applyAlignment="1">
      <alignment horizontal="left" vertical="center"/>
    </xf>
    <xf numFmtId="49" fontId="33" fillId="0" borderId="7" xfId="0" applyNumberFormat="1" applyFont="1" applyBorder="1" applyAlignment="1">
      <alignment horizontal="left" vertical="center"/>
    </xf>
    <xf numFmtId="176" fontId="21" fillId="0" borderId="0" xfId="0" applyNumberFormat="1" applyFont="1" applyAlignment="1">
      <alignment horizontal="center" vertical="center"/>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right" vertical="center"/>
    </xf>
    <xf numFmtId="0" fontId="2" fillId="0" borderId="1" xfId="0" applyFont="1" applyBorder="1" applyAlignment="1">
      <alignment horizontal="center" vertical="center" wrapText="1"/>
    </xf>
    <xf numFmtId="0" fontId="2" fillId="0" borderId="3" xfId="0" applyFont="1" applyBorder="1" applyAlignment="1">
      <alignment vertical="center" wrapText="1"/>
    </xf>
    <xf numFmtId="0" fontId="2" fillId="0" borderId="1"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left" vertical="center"/>
    </xf>
    <xf numFmtId="0" fontId="2" fillId="0" borderId="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31" xfId="0" applyNumberFormat="1" applyFont="1" applyBorder="1" applyAlignment="1">
      <alignment horizontal="center" vertical="center"/>
    </xf>
    <xf numFmtId="0" fontId="2" fillId="0" borderId="30" xfId="0" applyFont="1" applyBorder="1">
      <alignment vertical="center"/>
    </xf>
    <xf numFmtId="0" fontId="2" fillId="0" borderId="30" xfId="0" applyFont="1" applyBorder="1" applyAlignment="1">
      <alignment horizontal="center" vertical="center"/>
    </xf>
    <xf numFmtId="176" fontId="11" fillId="0" borderId="0" xfId="0" applyNumberFormat="1" applyFont="1">
      <alignment vertical="center"/>
    </xf>
    <xf numFmtId="179" fontId="11" fillId="0" borderId="0" xfId="0" applyNumberFormat="1" applyFont="1">
      <alignment vertical="center"/>
    </xf>
    <xf numFmtId="38" fontId="12" fillId="0" borderId="0" xfId="1" applyFont="1">
      <alignment vertical="center"/>
    </xf>
    <xf numFmtId="0" fontId="2" fillId="0" borderId="3" xfId="0" applyFont="1" applyBorder="1" applyAlignment="1">
      <alignment horizontal="left" vertical="center" wrapText="1"/>
    </xf>
    <xf numFmtId="0" fontId="19" fillId="0" borderId="0" xfId="0" applyFont="1" applyProtection="1">
      <alignment vertical="center"/>
      <protection locked="0"/>
    </xf>
    <xf numFmtId="0" fontId="2" fillId="0" borderId="0" xfId="0" applyFont="1" applyProtection="1">
      <alignment vertical="center"/>
      <protection locked="0"/>
    </xf>
    <xf numFmtId="49" fontId="11" fillId="0" borderId="38" xfId="0" applyNumberFormat="1" applyFont="1" applyBorder="1" applyProtection="1">
      <alignment vertical="center"/>
      <protection locked="0"/>
    </xf>
    <xf numFmtId="0" fontId="11" fillId="0" borderId="39" xfId="0" applyFont="1" applyBorder="1" applyProtection="1">
      <alignment vertical="center"/>
      <protection locked="0"/>
    </xf>
    <xf numFmtId="0" fontId="0" fillId="0" borderId="40" xfId="0" applyBorder="1" applyProtection="1">
      <alignment vertical="center"/>
      <protection locked="0"/>
    </xf>
    <xf numFmtId="49" fontId="11" fillId="0" borderId="41" xfId="0" applyNumberFormat="1" applyFont="1" applyBorder="1" applyProtection="1">
      <alignment vertical="center"/>
      <protection locked="0"/>
    </xf>
    <xf numFmtId="0" fontId="11" fillId="0" borderId="29" xfId="0" applyFont="1" applyBorder="1" applyProtection="1">
      <alignment vertical="center"/>
      <protection locked="0"/>
    </xf>
    <xf numFmtId="0" fontId="0" fillId="0" borderId="42" xfId="0" applyBorder="1" applyProtection="1">
      <alignment vertical="center"/>
      <protection locked="0"/>
    </xf>
    <xf numFmtId="49" fontId="11" fillId="0" borderId="35" xfId="0" applyNumberFormat="1" applyFont="1" applyBorder="1" applyProtection="1">
      <alignment vertical="center"/>
      <protection locked="0"/>
    </xf>
    <xf numFmtId="0" fontId="11" fillId="0" borderId="36" xfId="0" applyFont="1" applyBorder="1" applyProtection="1">
      <alignment vertical="center"/>
      <protection locked="0"/>
    </xf>
    <xf numFmtId="0" fontId="0" fillId="0" borderId="37" xfId="0" applyBorder="1" applyProtection="1">
      <alignment vertical="center"/>
      <protection locked="0"/>
    </xf>
    <xf numFmtId="0" fontId="20" fillId="0" borderId="0" xfId="0" applyFont="1">
      <alignment vertical="center"/>
    </xf>
    <xf numFmtId="0" fontId="0" fillId="0" borderId="0" xfId="0">
      <alignment vertical="center"/>
    </xf>
    <xf numFmtId="49" fontId="11" fillId="0" borderId="45" xfId="0" applyNumberFormat="1" applyFont="1" applyBorder="1" applyProtection="1">
      <alignment vertical="center"/>
      <protection locked="0"/>
    </xf>
    <xf numFmtId="0" fontId="11" fillId="0" borderId="46" xfId="0" applyFont="1" applyBorder="1" applyProtection="1">
      <alignment vertical="center"/>
      <protection locked="0"/>
    </xf>
    <xf numFmtId="0" fontId="0" fillId="0" borderId="47" xfId="0" applyBorder="1" applyProtection="1">
      <alignment vertical="center"/>
      <protection locked="0"/>
    </xf>
    <xf numFmtId="176" fontId="11" fillId="0" borderId="43" xfId="0" applyNumberFormat="1" applyFont="1" applyBorder="1" applyProtection="1">
      <alignment vertical="center"/>
      <protection locked="0"/>
    </xf>
    <xf numFmtId="176" fontId="11" fillId="0" borderId="44" xfId="0" applyNumberFormat="1" applyFont="1" applyBorder="1" applyProtection="1">
      <alignment vertical="center"/>
      <protection locked="0"/>
    </xf>
    <xf numFmtId="49" fontId="11" fillId="0" borderId="43" xfId="0" applyNumberFormat="1" applyFont="1" applyBorder="1" applyAlignment="1" applyProtection="1">
      <alignment horizontal="right" vertical="center"/>
      <protection locked="0"/>
    </xf>
    <xf numFmtId="49" fontId="11" fillId="0" borderId="44" xfId="0" applyNumberFormat="1" applyFont="1" applyBorder="1" applyAlignment="1" applyProtection="1">
      <alignment horizontal="right" vertical="center"/>
      <protection locked="0"/>
    </xf>
    <xf numFmtId="49" fontId="11" fillId="0" borderId="16" xfId="0" applyNumberFormat="1" applyFont="1" applyBorder="1" applyAlignment="1">
      <alignment horizontal="center" vertical="center" shrinkToFit="1"/>
    </xf>
    <xf numFmtId="0" fontId="11" fillId="0" borderId="49" xfId="0" applyFont="1" applyBorder="1" applyAlignment="1">
      <alignment horizontal="center" vertical="center" shrinkToFit="1"/>
    </xf>
    <xf numFmtId="0" fontId="15" fillId="0" borderId="48" xfId="0" applyFont="1" applyBorder="1" applyAlignment="1">
      <alignment horizontal="distributed" vertical="center" indent="1"/>
    </xf>
    <xf numFmtId="0" fontId="11" fillId="0" borderId="46" xfId="0" applyFont="1" applyBorder="1" applyAlignment="1">
      <alignment horizontal="distributed" vertical="center" indent="1"/>
    </xf>
    <xf numFmtId="49" fontId="11" fillId="0" borderId="6" xfId="0" applyNumberFormat="1" applyFont="1" applyBorder="1" applyAlignment="1">
      <alignment horizontal="center" vertical="center"/>
    </xf>
    <xf numFmtId="0" fontId="11" fillId="0" borderId="7" xfId="0" applyFont="1" applyBorder="1" applyAlignment="1">
      <alignment horizontal="center" vertical="center"/>
    </xf>
    <xf numFmtId="176" fontId="17" fillId="0" borderId="9" xfId="0" applyNumberFormat="1" applyFont="1" applyBorder="1">
      <alignment vertical="center"/>
    </xf>
    <xf numFmtId="176" fontId="17" fillId="0" borderId="7" xfId="0" applyNumberFormat="1" applyFont="1" applyBorder="1">
      <alignment vertical="center"/>
    </xf>
    <xf numFmtId="49" fontId="31" fillId="0" borderId="34" xfId="0" applyNumberFormat="1" applyFont="1" applyBorder="1" applyAlignment="1">
      <alignment horizontal="right" vertical="center"/>
    </xf>
    <xf numFmtId="49" fontId="30" fillId="0" borderId="34" xfId="0" applyNumberFormat="1" applyFont="1" applyBorder="1" applyAlignment="1">
      <alignment horizontal="center" vertical="center" shrinkToFit="1"/>
    </xf>
    <xf numFmtId="0" fontId="30" fillId="0" borderId="34" xfId="0" applyFont="1" applyBorder="1">
      <alignment vertical="center"/>
    </xf>
    <xf numFmtId="0" fontId="2" fillId="0" borderId="0" xfId="0" applyFont="1" applyAlignment="1">
      <alignment horizontal="right" vertical="center"/>
    </xf>
    <xf numFmtId="0" fontId="0" fillId="0" borderId="0" xfId="0" applyAlignment="1">
      <alignment horizontal="right" vertical="center"/>
    </xf>
    <xf numFmtId="49" fontId="31" fillId="0" borderId="0" xfId="0" applyNumberFormat="1" applyFont="1" applyAlignment="1">
      <alignment horizontal="center" vertical="center"/>
    </xf>
    <xf numFmtId="0" fontId="31" fillId="0" borderId="0" xfId="0" applyFont="1" applyAlignment="1">
      <alignment horizontal="center" vertical="center"/>
    </xf>
    <xf numFmtId="38" fontId="31" fillId="0" borderId="0" xfId="1" applyFont="1" applyBorder="1" applyAlignment="1">
      <alignment horizontal="center" vertical="center"/>
    </xf>
    <xf numFmtId="0" fontId="2" fillId="0" borderId="0" xfId="0" applyFont="1" applyAlignment="1">
      <alignment horizontal="distributed" vertical="center"/>
    </xf>
    <xf numFmtId="0" fontId="0" fillId="0" borderId="0" xfId="0" applyAlignment="1">
      <alignment horizontal="distributed" vertical="center"/>
    </xf>
    <xf numFmtId="49" fontId="30" fillId="0" borderId="0" xfId="0" applyNumberFormat="1" applyFont="1" applyAlignment="1">
      <alignment vertical="center" shrinkToFit="1"/>
    </xf>
    <xf numFmtId="0" fontId="30" fillId="0" borderId="0" xfId="0" applyFont="1">
      <alignment vertical="center"/>
    </xf>
    <xf numFmtId="0" fontId="29" fillId="2" borderId="55" xfId="0" applyFont="1" applyFill="1" applyBorder="1" applyAlignment="1">
      <alignment horizontal="center" vertical="center" wrapText="1"/>
    </xf>
    <xf numFmtId="0" fontId="29" fillId="2" borderId="56" xfId="0" applyFont="1" applyFill="1" applyBorder="1" applyAlignment="1">
      <alignment horizontal="center" vertical="center"/>
    </xf>
    <xf numFmtId="0" fontId="29" fillId="2" borderId="57"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0" xfId="0" applyFont="1" applyFill="1" applyAlignment="1">
      <alignment horizontal="center" vertical="center"/>
    </xf>
    <xf numFmtId="0" fontId="29" fillId="2" borderId="59" xfId="0" applyFont="1" applyFill="1" applyBorder="1" applyAlignment="1">
      <alignment horizontal="center" vertical="center"/>
    </xf>
    <xf numFmtId="0" fontId="29" fillId="2" borderId="60" xfId="0" applyFont="1" applyFill="1" applyBorder="1" applyAlignment="1">
      <alignment horizontal="center" vertical="center"/>
    </xf>
    <xf numFmtId="0" fontId="29" fillId="2" borderId="61" xfId="0" applyFont="1" applyFill="1" applyBorder="1" applyAlignment="1">
      <alignment horizontal="center" vertical="center"/>
    </xf>
    <xf numFmtId="0" fontId="29" fillId="2" borderId="62"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49" fontId="30" fillId="0" borderId="34" xfId="0" applyNumberFormat="1" applyFont="1" applyBorder="1" applyAlignment="1">
      <alignment vertical="center" shrinkToFit="1"/>
    </xf>
    <xf numFmtId="0" fontId="30" fillId="0" borderId="34" xfId="0" applyFont="1" applyBorder="1" applyAlignment="1">
      <alignment vertical="center" shrinkToFit="1"/>
    </xf>
    <xf numFmtId="0" fontId="30" fillId="0" borderId="34" xfId="0" applyFont="1" applyBorder="1" applyAlignment="1">
      <alignment horizontal="center" vertical="center" shrinkToFit="1"/>
    </xf>
    <xf numFmtId="49" fontId="31" fillId="0" borderId="34" xfId="0" applyNumberFormat="1" applyFont="1" applyBorder="1" applyAlignment="1">
      <alignment horizontal="center" vertical="center"/>
    </xf>
    <xf numFmtId="0" fontId="31" fillId="0" borderId="34" xfId="0" applyFont="1" applyBorder="1" applyAlignment="1">
      <alignment horizontal="center" vertical="center"/>
    </xf>
    <xf numFmtId="176" fontId="31" fillId="0" borderId="34" xfId="0" applyNumberFormat="1" applyFont="1" applyBorder="1">
      <alignment vertical="center"/>
    </xf>
    <xf numFmtId="176" fontId="31" fillId="0" borderId="34" xfId="0" applyNumberFormat="1" applyFont="1" applyBorder="1" applyAlignment="1">
      <alignment horizontal="right" vertical="center"/>
    </xf>
    <xf numFmtId="0" fontId="0" fillId="0" borderId="34" xfId="0" applyBorder="1" applyAlignment="1">
      <alignment horizontal="right" vertical="center"/>
    </xf>
    <xf numFmtId="0" fontId="0" fillId="0" borderId="0" xfId="0" applyAlignment="1" applyProtection="1">
      <alignment horizontal="center" vertical="center"/>
      <protection locked="0"/>
    </xf>
    <xf numFmtId="0" fontId="0" fillId="0" borderId="27" xfId="0" applyBorder="1" applyAlignment="1" applyProtection="1">
      <alignment horizontal="center" vertical="center"/>
      <protection locked="0"/>
    </xf>
    <xf numFmtId="0" fontId="2" fillId="0" borderId="0" xfId="0" applyFont="1" applyAlignment="1">
      <alignment horizontal="center" vertical="center" shrinkToFit="1"/>
    </xf>
    <xf numFmtId="0" fontId="0" fillId="0" borderId="0" xfId="0" applyAlignment="1">
      <alignment horizontal="center" vertical="center" shrinkToFit="1"/>
    </xf>
    <xf numFmtId="49" fontId="2" fillId="0" borderId="3" xfId="0" applyNumberFormat="1" applyFont="1" applyBorder="1" applyAlignment="1">
      <alignment horizontal="right" vertical="center"/>
    </xf>
    <xf numFmtId="0" fontId="2" fillId="0" borderId="5" xfId="0" applyFont="1" applyBorder="1" applyAlignment="1">
      <alignment horizontal="right" vertical="center"/>
    </xf>
    <xf numFmtId="0" fontId="2" fillId="0" borderId="8" xfId="0" applyFont="1" applyBorder="1" applyAlignment="1">
      <alignment horizontal="right" vertical="center"/>
    </xf>
    <xf numFmtId="49" fontId="32" fillId="0" borderId="0" xfId="0" applyNumberFormat="1" applyFont="1" applyAlignment="1">
      <alignment vertical="center" shrinkToFit="1"/>
    </xf>
    <xf numFmtId="0" fontId="32" fillId="0" borderId="0" xfId="0" applyFont="1" applyAlignment="1">
      <alignment vertical="center" shrinkToFit="1"/>
    </xf>
    <xf numFmtId="0" fontId="30" fillId="0" borderId="0" xfId="0" applyFont="1" applyAlignment="1">
      <alignment vertical="center" shrinkToFit="1"/>
    </xf>
    <xf numFmtId="0" fontId="2" fillId="0" borderId="28" xfId="0" applyFont="1" applyBorder="1" applyAlignment="1">
      <alignment horizontal="right" vertical="center"/>
    </xf>
    <xf numFmtId="49" fontId="6" fillId="0" borderId="0" xfId="0" applyNumberFormat="1"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49" fontId="7" fillId="0" borderId="5" xfId="0" applyNumberFormat="1" applyFont="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5" xfId="0" applyBorder="1" applyAlignment="1" applyProtection="1">
      <alignment vertical="center" shrinkToFit="1"/>
      <protection locked="0"/>
    </xf>
    <xf numFmtId="0" fontId="40" fillId="0" borderId="0" xfId="0" applyFont="1" applyAlignment="1">
      <alignment horizontal="distributed" vertical="center" indent="12"/>
    </xf>
    <xf numFmtId="49" fontId="6" fillId="0" borderId="27" xfId="0" applyNumberFormat="1" applyFont="1" applyBorder="1" applyAlignment="1" applyProtection="1">
      <alignment vertical="center" wrapText="1" shrinkToFit="1"/>
      <protection locked="0"/>
    </xf>
    <xf numFmtId="49" fontId="7" fillId="0" borderId="27" xfId="0" applyNumberFormat="1" applyFont="1" applyBorder="1" applyAlignment="1" applyProtection="1">
      <alignment vertical="center" shrinkToFit="1"/>
      <protection locked="0"/>
    </xf>
    <xf numFmtId="49" fontId="7" fillId="0" borderId="28" xfId="0" applyNumberFormat="1" applyFont="1" applyBorder="1" applyAlignment="1" applyProtection="1">
      <alignment vertical="center" shrinkToFit="1"/>
      <protection locked="0"/>
    </xf>
    <xf numFmtId="0" fontId="2" fillId="0" borderId="20" xfId="0" applyFont="1" applyBorder="1" applyAlignment="1">
      <alignment horizontal="center" vertical="center"/>
    </xf>
    <xf numFmtId="0" fontId="0" fillId="0" borderId="0" xfId="0" applyAlignment="1">
      <alignment horizontal="center" vertical="center"/>
    </xf>
    <xf numFmtId="0" fontId="2" fillId="0" borderId="13" xfId="0" applyFont="1"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49" fontId="31" fillId="0" borderId="0" xfId="0" applyNumberFormat="1" applyFont="1" applyAlignment="1" applyProtection="1">
      <alignment horizontal="center" vertical="center"/>
      <protection locked="0"/>
    </xf>
    <xf numFmtId="0" fontId="31" fillId="0" borderId="0" xfId="0" applyFont="1" applyAlignment="1" applyProtection="1">
      <alignment horizontal="center" vertical="center"/>
      <protection locked="0"/>
    </xf>
    <xf numFmtId="49" fontId="32" fillId="0" borderId="2" xfId="0" applyNumberFormat="1" applyFont="1" applyBorder="1" applyAlignment="1">
      <alignment vertical="center" shrinkToFit="1"/>
    </xf>
    <xf numFmtId="0" fontId="32" fillId="0" borderId="2" xfId="0" applyFont="1" applyBorder="1" applyAlignment="1">
      <alignment vertical="center" shrinkToFit="1"/>
    </xf>
    <xf numFmtId="49" fontId="32" fillId="0" borderId="7" xfId="0" applyNumberFormat="1" applyFont="1" applyBorder="1" applyAlignment="1">
      <alignment vertical="center" shrinkToFit="1"/>
    </xf>
    <xf numFmtId="0" fontId="32" fillId="0" borderId="7" xfId="0" applyFont="1" applyBorder="1" applyAlignment="1">
      <alignment vertical="center" shrinkToFit="1"/>
    </xf>
    <xf numFmtId="49" fontId="6" fillId="0" borderId="2" xfId="0" applyNumberFormat="1" applyFont="1" applyBorder="1" applyAlignment="1" applyProtection="1">
      <alignment vertical="center" wrapText="1" shrinkToFit="1"/>
      <protection locked="0"/>
    </xf>
    <xf numFmtId="49" fontId="7" fillId="0" borderId="2" xfId="0" applyNumberFormat="1" applyFont="1" applyBorder="1" applyAlignment="1" applyProtection="1">
      <alignment vertical="center" shrinkToFit="1"/>
      <protection locked="0"/>
    </xf>
    <xf numFmtId="49" fontId="7" fillId="0" borderId="3" xfId="0" applyNumberFormat="1" applyFont="1" applyBorder="1" applyAlignment="1" applyProtection="1">
      <alignment vertical="center" shrinkToFit="1"/>
      <protection locked="0"/>
    </xf>
    <xf numFmtId="49" fontId="3" fillId="0" borderId="24"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3" fillId="0" borderId="24"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0" xfId="0" applyNumberFormat="1" applyFont="1" applyAlignment="1">
      <alignment horizontal="center" vertical="center"/>
    </xf>
    <xf numFmtId="0" fontId="3" fillId="0" borderId="2" xfId="0" applyFont="1" applyBorder="1" applyAlignment="1">
      <alignment horizontal="center" vertical="center"/>
    </xf>
    <xf numFmtId="0" fontId="2" fillId="0" borderId="0" xfId="0" applyFont="1" applyAlignment="1">
      <alignment horizontal="center" vertical="center"/>
    </xf>
    <xf numFmtId="49" fontId="30" fillId="0" borderId="2" xfId="0" applyNumberFormat="1"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2" fillId="0" borderId="7" xfId="0" applyFont="1" applyBorder="1" applyAlignment="1">
      <alignment horizontal="center" vertical="center"/>
    </xf>
    <xf numFmtId="49" fontId="30" fillId="0" borderId="0" xfId="0" applyNumberFormat="1" applyFont="1" applyAlignment="1">
      <alignment horizontal="center" vertical="center"/>
    </xf>
    <xf numFmtId="0" fontId="30" fillId="0" borderId="7" xfId="0" applyFont="1" applyBorder="1" applyAlignment="1">
      <alignment horizontal="center" vertical="center"/>
    </xf>
    <xf numFmtId="0" fontId="6" fillId="0" borderId="1" xfId="0" applyFont="1" applyBorder="1" applyAlignment="1">
      <alignment vertical="center" wrapText="1"/>
    </xf>
    <xf numFmtId="0" fontId="7" fillId="0" borderId="2" xfId="0" applyFont="1" applyBorder="1" applyAlignment="1">
      <alignment vertical="center" wrapText="1"/>
    </xf>
    <xf numFmtId="0" fontId="7" fillId="0" borderId="25"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7" fillId="0" borderId="21" xfId="0" applyFont="1" applyBorder="1" applyAlignment="1">
      <alignment vertical="center" wrapText="1"/>
    </xf>
    <xf numFmtId="0" fontId="7" fillId="0" borderId="31" xfId="0" applyFont="1" applyBorder="1" applyAlignment="1">
      <alignment vertical="center" wrapText="1"/>
    </xf>
    <xf numFmtId="0" fontId="7" fillId="0" borderId="27" xfId="0" applyFont="1" applyBorder="1" applyAlignment="1">
      <alignment vertical="center" wrapText="1"/>
    </xf>
    <xf numFmtId="0" fontId="7" fillId="0" borderId="32" xfId="0" applyFont="1" applyBorder="1" applyAlignment="1">
      <alignment vertical="center" wrapText="1"/>
    </xf>
    <xf numFmtId="176" fontId="31" fillId="0" borderId="1" xfId="0" applyNumberFormat="1" applyFont="1" applyBorder="1" applyAlignment="1">
      <alignment horizontal="right" vertical="center"/>
    </xf>
    <xf numFmtId="0" fontId="31" fillId="0" borderId="2" xfId="0" applyFont="1" applyBorder="1">
      <alignment vertical="center"/>
    </xf>
    <xf numFmtId="0" fontId="31" fillId="0" borderId="4" xfId="0" applyFont="1" applyBorder="1">
      <alignment vertical="center"/>
    </xf>
    <xf numFmtId="0" fontId="31" fillId="0" borderId="0" xfId="0" applyFont="1">
      <alignment vertical="center"/>
    </xf>
    <xf numFmtId="0" fontId="31" fillId="0" borderId="6" xfId="0" applyFont="1" applyBorder="1">
      <alignment vertical="center"/>
    </xf>
    <xf numFmtId="0" fontId="31" fillId="0" borderId="7" xfId="0" applyFont="1" applyBorder="1">
      <alignment vertical="center"/>
    </xf>
    <xf numFmtId="49" fontId="3" fillId="0" borderId="1" xfId="0" applyNumberFormat="1" applyFont="1"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center" vertical="center"/>
    </xf>
    <xf numFmtId="49" fontId="30" fillId="0" borderId="0" xfId="0" applyNumberFormat="1" applyFont="1" applyAlignment="1">
      <alignment horizontal="center" vertical="center" shrinkToFit="1"/>
    </xf>
    <xf numFmtId="49" fontId="2" fillId="0" borderId="0" xfId="0" applyNumberFormat="1" applyFont="1" applyAlignment="1">
      <alignment horizontal="left" vertical="center"/>
    </xf>
    <xf numFmtId="0" fontId="0" fillId="0" borderId="0" xfId="0" applyAlignment="1">
      <alignment horizontal="left" vertical="center"/>
    </xf>
    <xf numFmtId="0" fontId="2" fillId="0" borderId="4" xfId="0" applyFont="1" applyBorder="1" applyAlignment="1">
      <alignment horizontal="center" vertical="center"/>
    </xf>
    <xf numFmtId="0" fontId="0" fillId="0" borderId="21" xfId="0" applyBorder="1" applyAlignment="1">
      <alignment horizontal="center" vertical="center"/>
    </xf>
    <xf numFmtId="0" fontId="2" fillId="0" borderId="1" xfId="0" applyFont="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 xfId="0" applyBorder="1">
      <alignment vertical="center"/>
    </xf>
    <xf numFmtId="0" fontId="0" fillId="0" borderId="8" xfId="0" applyBorder="1">
      <alignment vertical="center"/>
    </xf>
    <xf numFmtId="0" fontId="31" fillId="0" borderId="2" xfId="0" applyFont="1" applyBorder="1" applyAlignment="1">
      <alignment horizontal="right" vertical="center"/>
    </xf>
    <xf numFmtId="0" fontId="31" fillId="0" borderId="4" xfId="0" applyFont="1" applyBorder="1" applyAlignment="1">
      <alignment horizontal="right" vertical="center"/>
    </xf>
    <xf numFmtId="0" fontId="31" fillId="0" borderId="0" xfId="0" applyFont="1" applyAlignment="1">
      <alignment horizontal="right" vertical="center"/>
    </xf>
    <xf numFmtId="0" fontId="31" fillId="0" borderId="6" xfId="0" applyFont="1" applyBorder="1" applyAlignment="1">
      <alignment horizontal="right" vertical="center"/>
    </xf>
    <xf numFmtId="0" fontId="31" fillId="0" borderId="7" xfId="0" applyFont="1" applyBorder="1" applyAlignment="1">
      <alignment horizontal="right" vertical="center"/>
    </xf>
    <xf numFmtId="0" fontId="2" fillId="0" borderId="16" xfId="0" applyFont="1" applyBorder="1" applyAlignment="1">
      <alignment horizontal="distributed" vertical="center" indent="3"/>
    </xf>
    <xf numFmtId="0" fontId="0" fillId="0" borderId="17" xfId="0" applyBorder="1" applyAlignment="1">
      <alignment horizontal="distributed" vertical="center" indent="3"/>
    </xf>
    <xf numFmtId="0" fontId="0" fillId="0" borderId="18" xfId="0" applyBorder="1" applyAlignment="1">
      <alignment horizontal="distributed" vertical="center" indent="3"/>
    </xf>
    <xf numFmtId="0" fontId="6" fillId="0" borderId="4" xfId="0" applyFont="1" applyBorder="1" applyAlignment="1">
      <alignment vertical="center" wrapText="1"/>
    </xf>
    <xf numFmtId="49" fontId="0" fillId="0" borderId="3" xfId="0" applyNumberForma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28" xfId="0" applyBorder="1" applyAlignment="1">
      <alignment horizontal="center" vertical="center" shrinkToFit="1"/>
    </xf>
    <xf numFmtId="176" fontId="8" fillId="0" borderId="1" xfId="0" applyNumberFormat="1" applyFont="1" applyBorder="1" applyAlignment="1">
      <alignment horizontal="right" vertical="center"/>
    </xf>
    <xf numFmtId="0" fontId="0" fillId="0" borderId="2" xfId="0" applyBorder="1">
      <alignment vertical="center"/>
    </xf>
    <xf numFmtId="0" fontId="0" fillId="0" borderId="4" xfId="0" applyBorder="1">
      <alignment vertical="center"/>
    </xf>
    <xf numFmtId="0" fontId="0" fillId="0" borderId="31" xfId="0" applyBorder="1">
      <alignment vertical="center"/>
    </xf>
    <xf numFmtId="0" fontId="0" fillId="0" borderId="27" xfId="0" applyBorder="1">
      <alignment vertical="center"/>
    </xf>
    <xf numFmtId="180" fontId="31" fillId="0" borderId="0" xfId="0" applyNumberFormat="1" applyFont="1" applyAlignment="1">
      <alignment horizontal="center" vertical="center"/>
    </xf>
    <xf numFmtId="0" fontId="5" fillId="0" borderId="0" xfId="0" applyFont="1" applyAlignment="1">
      <alignment horizontal="distributed" vertical="center" indent="12"/>
    </xf>
    <xf numFmtId="0" fontId="9" fillId="0" borderId="0" xfId="0" applyFont="1" applyAlignment="1">
      <alignment horizontal="distributed" vertical="center" indent="12"/>
    </xf>
    <xf numFmtId="49" fontId="33" fillId="0" borderId="0" xfId="0" applyNumberFormat="1" applyFont="1" applyAlignment="1">
      <alignment horizontal="center" vertical="center"/>
    </xf>
    <xf numFmtId="0" fontId="33" fillId="0" borderId="0" xfId="0" applyFont="1" applyAlignment="1">
      <alignment horizontal="center" vertical="center"/>
    </xf>
    <xf numFmtId="176" fontId="34" fillId="0" borderId="7" xfId="0" applyNumberFormat="1" applyFont="1" applyBorder="1" applyAlignment="1">
      <alignment vertical="center" shrinkToFit="1"/>
    </xf>
    <xf numFmtId="0" fontId="2" fillId="0" borderId="10" xfId="0" applyFont="1" applyBorder="1" applyAlignment="1">
      <alignment horizontal="distributed" vertical="center" indent="3"/>
    </xf>
    <xf numFmtId="0" fontId="2" fillId="0" borderId="9" xfId="0" applyFont="1" applyBorder="1" applyAlignment="1">
      <alignment horizontal="distributed" vertical="center" indent="3"/>
    </xf>
    <xf numFmtId="0" fontId="2" fillId="0" borderId="11" xfId="0" applyFont="1" applyBorder="1" applyAlignment="1">
      <alignment horizontal="distributed" vertical="center" indent="3"/>
    </xf>
    <xf numFmtId="176" fontId="2" fillId="0" borderId="10" xfId="0" applyNumberFormat="1" applyFont="1" applyBorder="1" applyAlignment="1">
      <alignment horizontal="distributed" vertical="center" indent="2"/>
    </xf>
    <xf numFmtId="0" fontId="2" fillId="0" borderId="9" xfId="0" applyFont="1" applyBorder="1" applyAlignment="1">
      <alignment horizontal="distributed" vertical="center" indent="2"/>
    </xf>
    <xf numFmtId="0" fontId="2" fillId="0" borderId="11" xfId="0" applyFont="1" applyBorder="1" applyAlignment="1">
      <alignment horizontal="distributed" vertical="center" indent="2"/>
    </xf>
    <xf numFmtId="176" fontId="2" fillId="0" borderId="10" xfId="0" applyNumberFormat="1" applyFont="1" applyBorder="1" applyAlignment="1">
      <alignment horizontal="center" vertical="center" shrinkToFit="1"/>
    </xf>
    <xf numFmtId="0" fontId="2" fillId="0" borderId="9" xfId="0" applyFont="1"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2" fillId="0" borderId="10"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1" xfId="0" applyFont="1" applyBorder="1" applyAlignment="1">
      <alignment horizontal="distributed" vertical="center" indent="1"/>
    </xf>
    <xf numFmtId="178" fontId="23" fillId="0" borderId="10" xfId="0" applyNumberFormat="1" applyFont="1" applyBorder="1" applyProtection="1">
      <alignment vertical="center"/>
      <protection locked="0"/>
    </xf>
    <xf numFmtId="178" fontId="24" fillId="0" borderId="9" xfId="0" applyNumberFormat="1" applyFont="1" applyBorder="1" applyProtection="1">
      <alignment vertical="center"/>
      <protection locked="0"/>
    </xf>
    <xf numFmtId="176" fontId="22" fillId="0" borderId="10" xfId="0" applyNumberFormat="1" applyFont="1" applyBorder="1">
      <alignment vertical="center"/>
    </xf>
    <xf numFmtId="176" fontId="25" fillId="0" borderId="9" xfId="0" applyNumberFormat="1" applyFont="1" applyBorder="1">
      <alignment vertical="center"/>
    </xf>
    <xf numFmtId="49" fontId="2" fillId="0" borderId="10" xfId="0" applyNumberFormat="1" applyFont="1" applyBorder="1" applyAlignment="1" applyProtection="1">
      <alignment vertical="center" wrapText="1"/>
      <protection locked="0"/>
    </xf>
    <xf numFmtId="49" fontId="0" fillId="0" borderId="9" xfId="0" applyNumberFormat="1" applyBorder="1" applyAlignment="1" applyProtection="1">
      <alignment vertical="center" wrapText="1"/>
      <protection locked="0"/>
    </xf>
    <xf numFmtId="49" fontId="0" fillId="0" borderId="11" xfId="0" applyNumberForma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1" xfId="0" applyBorder="1" applyAlignment="1" applyProtection="1">
      <alignment vertical="center" wrapText="1"/>
      <protection locked="0"/>
    </xf>
    <xf numFmtId="178" fontId="31" fillId="0" borderId="10" xfId="0" applyNumberFormat="1" applyFont="1" applyBorder="1">
      <alignment vertical="center"/>
    </xf>
    <xf numFmtId="178" fontId="31" fillId="0" borderId="9" xfId="0" applyNumberFormat="1" applyFont="1" applyBorder="1">
      <alignment vertical="center"/>
    </xf>
    <xf numFmtId="176" fontId="31" fillId="0" borderId="10" xfId="0" applyNumberFormat="1" applyFont="1" applyBorder="1">
      <alignment vertical="center"/>
    </xf>
    <xf numFmtId="176" fontId="31" fillId="0" borderId="9" xfId="0" applyNumberFormat="1" applyFont="1" applyBorder="1">
      <alignment vertical="center"/>
    </xf>
    <xf numFmtId="178" fontId="34" fillId="0" borderId="10" xfId="0" applyNumberFormat="1" applyFont="1" applyBorder="1">
      <alignment vertical="center"/>
    </xf>
    <xf numFmtId="178" fontId="34" fillId="0" borderId="9" xfId="0" applyNumberFormat="1" applyFont="1" applyBorder="1">
      <alignment vertical="center"/>
    </xf>
    <xf numFmtId="176" fontId="34" fillId="0" borderId="10" xfId="0" applyNumberFormat="1" applyFont="1" applyBorder="1">
      <alignment vertical="center"/>
    </xf>
    <xf numFmtId="176" fontId="34" fillId="0" borderId="9" xfId="0" applyNumberFormat="1" applyFont="1" applyBorder="1">
      <alignment vertical="center"/>
    </xf>
    <xf numFmtId="0" fontId="3" fillId="0" borderId="0" xfId="0" applyFont="1">
      <alignment vertical="center"/>
    </xf>
    <xf numFmtId="49" fontId="33" fillId="0" borderId="13" xfId="0" applyNumberFormat="1" applyFont="1" applyBorder="1">
      <alignment vertical="center"/>
    </xf>
    <xf numFmtId="0" fontId="33" fillId="0" borderId="13" xfId="0" applyFont="1" applyBorder="1">
      <alignment vertical="center"/>
    </xf>
    <xf numFmtId="0" fontId="33" fillId="0" borderId="19" xfId="0" applyFont="1" applyBorder="1">
      <alignment vertical="center"/>
    </xf>
    <xf numFmtId="49" fontId="33" fillId="0" borderId="0" xfId="0" applyNumberFormat="1" applyFont="1">
      <alignment vertical="center"/>
    </xf>
    <xf numFmtId="0" fontId="33" fillId="0" borderId="0" xfId="0" applyFont="1">
      <alignment vertical="center"/>
    </xf>
    <xf numFmtId="0" fontId="33" fillId="0" borderId="21" xfId="0" applyFont="1" applyBorder="1">
      <alignment vertical="center"/>
    </xf>
    <xf numFmtId="49" fontId="33" fillId="0" borderId="7" xfId="0" applyNumberFormat="1" applyFont="1" applyBorder="1">
      <alignment vertical="center"/>
    </xf>
    <xf numFmtId="0" fontId="33" fillId="0" borderId="7" xfId="0" applyFont="1" applyBorder="1">
      <alignment vertical="center"/>
    </xf>
    <xf numFmtId="0" fontId="33" fillId="0" borderId="23" xfId="0" applyFont="1" applyBorder="1">
      <alignment vertical="center"/>
    </xf>
    <xf numFmtId="0" fontId="2" fillId="0" borderId="24" xfId="0" applyFont="1" applyBorder="1" applyAlignment="1">
      <alignment horizontal="distributed" vertical="center" indent="1"/>
    </xf>
    <xf numFmtId="0" fontId="0" fillId="0" borderId="2" xfId="0" applyBorder="1" applyAlignment="1">
      <alignment horizontal="distributed" vertical="center" indent="1"/>
    </xf>
    <xf numFmtId="0" fontId="3" fillId="0" borderId="7" xfId="0" applyFont="1" applyBorder="1" applyAlignment="1">
      <alignment horizontal="center" vertical="center"/>
    </xf>
    <xf numFmtId="0" fontId="3" fillId="0" borderId="0" xfId="0" applyFont="1" applyAlignment="1">
      <alignment horizontal="center" vertical="center"/>
    </xf>
    <xf numFmtId="0" fontId="2" fillId="0" borderId="50" xfId="0" applyFont="1" applyBorder="1" applyAlignment="1">
      <alignment horizontal="distributed" vertical="center" indent="1"/>
    </xf>
    <xf numFmtId="0" fontId="0" fillId="0" borderId="51" xfId="0" applyBorder="1" applyAlignment="1">
      <alignment horizontal="distributed" vertical="center" indent="1"/>
    </xf>
    <xf numFmtId="0" fontId="0" fillId="0" borderId="52" xfId="0" applyBorder="1" applyAlignment="1">
      <alignment horizontal="distributed" vertical="center" indent="1"/>
    </xf>
    <xf numFmtId="176" fontId="31" fillId="0" borderId="1" xfId="0" applyNumberFormat="1" applyFont="1" applyBorder="1">
      <alignment vertical="center"/>
    </xf>
    <xf numFmtId="176" fontId="31" fillId="0" borderId="2" xfId="0" applyNumberFormat="1" applyFont="1" applyBorder="1">
      <alignment vertical="center"/>
    </xf>
    <xf numFmtId="0" fontId="8" fillId="0" borderId="51" xfId="0" applyFont="1" applyBorder="1">
      <alignment vertical="center"/>
    </xf>
    <xf numFmtId="0" fontId="8" fillId="0" borderId="54" xfId="0" applyFont="1" applyBorder="1">
      <alignment vertical="center"/>
    </xf>
    <xf numFmtId="176" fontId="31" fillId="0" borderId="53" xfId="0" applyNumberFormat="1" applyFont="1" applyBorder="1" applyAlignment="1">
      <alignment horizontal="right" vertical="center"/>
    </xf>
    <xf numFmtId="176" fontId="31" fillId="0" borderId="51" xfId="0" applyNumberFormat="1" applyFont="1" applyBorder="1" applyAlignment="1">
      <alignment horizontal="right" vertical="center"/>
    </xf>
    <xf numFmtId="0" fontId="8" fillId="0" borderId="2" xfId="0" applyFont="1" applyBorder="1" applyAlignment="1">
      <alignment horizontal="distributed" vertical="center"/>
    </xf>
    <xf numFmtId="0" fontId="8" fillId="0" borderId="25" xfId="0" applyFont="1" applyBorder="1" applyAlignment="1">
      <alignment horizontal="distributed" vertical="center"/>
    </xf>
    <xf numFmtId="0" fontId="2" fillId="0" borderId="12"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5" fillId="0" borderId="4" xfId="0" applyFont="1" applyBorder="1" applyAlignment="1">
      <alignment horizontal="distributed" vertical="center" indent="12"/>
    </xf>
    <xf numFmtId="0" fontId="9" fillId="0" borderId="5" xfId="0" applyFont="1" applyBorder="1" applyAlignment="1">
      <alignment horizontal="distributed" vertical="center" indent="12"/>
    </xf>
    <xf numFmtId="49"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2" fillId="0" borderId="0" xfId="0" applyFont="1" applyAlignment="1">
      <alignment horizontal="right" vertical="center" shrinkToFit="1"/>
    </xf>
    <xf numFmtId="0" fontId="0" fillId="0" borderId="0" xfId="0" applyAlignment="1">
      <alignment horizontal="right" vertical="center" shrinkToFit="1"/>
    </xf>
    <xf numFmtId="0" fontId="3" fillId="0" borderId="65" xfId="0" applyFont="1" applyBorder="1" applyAlignment="1">
      <alignment horizontal="distributed" vertical="center" indent="1"/>
    </xf>
    <xf numFmtId="0" fontId="3" fillId="0" borderId="66" xfId="0" applyFont="1" applyBorder="1" applyAlignment="1">
      <alignment horizontal="distributed" vertical="center" indent="1"/>
    </xf>
    <xf numFmtId="0" fontId="3" fillId="0" borderId="67" xfId="0" applyFont="1" applyBorder="1" applyAlignment="1">
      <alignment horizontal="distributed" vertical="center" indent="1"/>
    </xf>
    <xf numFmtId="0" fontId="33" fillId="0" borderId="68" xfId="0" applyFont="1" applyBorder="1" applyAlignment="1" applyProtection="1">
      <alignment vertical="center" shrinkToFit="1"/>
      <protection locked="0"/>
    </xf>
    <xf numFmtId="0" fontId="33" fillId="0" borderId="66" xfId="0" applyFont="1" applyBorder="1" applyAlignment="1" applyProtection="1">
      <alignment vertical="center" shrinkToFit="1"/>
      <protection locked="0"/>
    </xf>
    <xf numFmtId="0" fontId="33" fillId="0" borderId="69" xfId="0" applyFont="1" applyBorder="1" applyAlignment="1" applyProtection="1">
      <alignment vertical="center" shrinkToFit="1"/>
      <protection locked="0"/>
    </xf>
    <xf numFmtId="0" fontId="2" fillId="0" borderId="26" xfId="0" applyFont="1" applyBorder="1" applyAlignment="1">
      <alignment horizontal="distributed" vertical="center" indent="1"/>
    </xf>
    <xf numFmtId="0" fontId="2" fillId="0" borderId="27" xfId="0" applyFont="1" applyBorder="1" applyAlignment="1">
      <alignment horizontal="distributed" vertical="center" indent="1"/>
    </xf>
    <xf numFmtId="0" fontId="2" fillId="0" borderId="28" xfId="0" applyFont="1" applyBorder="1" applyAlignment="1">
      <alignment horizontal="distributed" vertical="center" indent="1"/>
    </xf>
    <xf numFmtId="0" fontId="33" fillId="0" borderId="31" xfId="0" applyFont="1" applyBorder="1" applyAlignment="1" applyProtection="1">
      <alignment vertical="center" shrinkToFit="1"/>
      <protection locked="0"/>
    </xf>
    <xf numFmtId="0" fontId="33" fillId="0" borderId="27" xfId="0" applyFont="1" applyBorder="1" applyAlignment="1" applyProtection="1">
      <alignment vertical="center" shrinkToFit="1"/>
      <protection locked="0"/>
    </xf>
    <xf numFmtId="0" fontId="33" fillId="0" borderId="32" xfId="0" applyFont="1" applyBorder="1" applyAlignment="1" applyProtection="1">
      <alignment vertical="center" shrinkToFit="1"/>
      <protection locked="0"/>
    </xf>
    <xf numFmtId="0" fontId="2" fillId="0" borderId="63" xfId="0" applyFont="1" applyBorder="1" applyAlignment="1">
      <alignment horizontal="distributed" vertical="center" indent="1"/>
    </xf>
    <xf numFmtId="49" fontId="33" fillId="0" borderId="10" xfId="0" applyNumberFormat="1" applyFont="1" applyBorder="1" applyAlignment="1" applyProtection="1">
      <alignment horizontal="center" vertical="center"/>
      <protection locked="0"/>
    </xf>
    <xf numFmtId="49" fontId="33" fillId="0" borderId="9"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33" fillId="0" borderId="64" xfId="0" applyNumberFormat="1"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49" fontId="33" fillId="0" borderId="0" xfId="0" applyNumberFormat="1" applyFont="1" applyAlignment="1" applyProtection="1">
      <alignment vertical="center" shrinkToFit="1"/>
      <protection locked="0"/>
    </xf>
    <xf numFmtId="0" fontId="33" fillId="0" borderId="0" xfId="0" applyFont="1" applyAlignment="1" applyProtection="1">
      <alignment vertical="center" shrinkToFit="1"/>
      <protection locked="0"/>
    </xf>
    <xf numFmtId="38" fontId="31" fillId="0" borderId="7" xfId="1" applyFont="1" applyBorder="1" applyAlignment="1" applyProtection="1">
      <alignment vertical="center"/>
    </xf>
    <xf numFmtId="0" fontId="2" fillId="0" borderId="0" xfId="0" applyFont="1">
      <alignment vertical="center"/>
    </xf>
    <xf numFmtId="176" fontId="36" fillId="0" borderId="7" xfId="0" applyNumberFormat="1"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22"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33" fillId="0" borderId="14"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3" fillId="0" borderId="1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2" fillId="0" borderId="14" xfId="0" applyFont="1" applyBorder="1" applyAlignment="1">
      <alignment horizontal="distributed" vertical="center" indent="1"/>
    </xf>
    <xf numFmtId="0" fontId="2" fillId="0" borderId="6" xfId="0" applyFont="1" applyBorder="1" applyAlignment="1">
      <alignment horizontal="distributed" vertical="center" indent="1"/>
    </xf>
    <xf numFmtId="0" fontId="33" fillId="0" borderId="19" xfId="0" applyFont="1" applyBorder="1" applyAlignment="1" applyProtection="1">
      <alignment horizontal="center" vertical="center"/>
      <protection locked="0"/>
    </xf>
    <xf numFmtId="0" fontId="33" fillId="0" borderId="23" xfId="0" applyFont="1" applyBorder="1" applyAlignment="1" applyProtection="1">
      <alignment horizontal="center" vertical="center"/>
      <protection locked="0"/>
    </xf>
    <xf numFmtId="0" fontId="5"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2" fillId="0" borderId="29" xfId="0" applyFont="1" applyBorder="1" applyAlignment="1">
      <alignment horizontal="center" vertical="center" wrapText="1"/>
    </xf>
    <xf numFmtId="0" fontId="0" fillId="0" borderId="29" xfId="0" applyBorder="1" applyAlignment="1">
      <alignment horizontal="center" vertical="center" wrapText="1"/>
    </xf>
    <xf numFmtId="0" fontId="0" fillId="0" borderId="48" xfId="0" applyBorder="1" applyAlignment="1">
      <alignment horizontal="center" vertical="center" wrapText="1"/>
    </xf>
    <xf numFmtId="49" fontId="2" fillId="0" borderId="29" xfId="0" applyNumberFormat="1" applyFont="1" applyBorder="1" applyAlignment="1">
      <alignment horizontal="center" vertical="center" wrapText="1"/>
    </xf>
    <xf numFmtId="49" fontId="0" fillId="0" borderId="29" xfId="0" applyNumberFormat="1" applyBorder="1" applyAlignment="1">
      <alignment horizontal="center" vertical="center"/>
    </xf>
    <xf numFmtId="49" fontId="0" fillId="0" borderId="48" xfId="0" applyNumberFormat="1" applyBorder="1" applyAlignment="1">
      <alignment horizontal="center" vertical="center"/>
    </xf>
    <xf numFmtId="178" fontId="37" fillId="0" borderId="4" xfId="0" applyNumberFormat="1" applyFont="1" applyBorder="1" applyAlignment="1" applyProtection="1">
      <alignment vertical="center" shrinkToFit="1"/>
      <protection locked="0"/>
    </xf>
    <xf numFmtId="178" fontId="38" fillId="0" borderId="0" xfId="0" applyNumberFormat="1" applyFont="1" applyAlignment="1" applyProtection="1">
      <alignment vertical="center" shrinkToFit="1"/>
      <protection locked="0"/>
    </xf>
    <xf numFmtId="178" fontId="38" fillId="0" borderId="5" xfId="0" applyNumberFormat="1" applyFont="1" applyBorder="1" applyAlignment="1" applyProtection="1">
      <alignment vertical="center" shrinkToFit="1"/>
      <protection locked="0"/>
    </xf>
    <xf numFmtId="178" fontId="38" fillId="0" borderId="4" xfId="0" applyNumberFormat="1" applyFont="1" applyBorder="1" applyAlignment="1" applyProtection="1">
      <alignment vertical="center" shrinkToFit="1"/>
      <protection locked="0"/>
    </xf>
    <xf numFmtId="178" fontId="37" fillId="0" borderId="4" xfId="0" applyNumberFormat="1" applyFont="1" applyBorder="1" applyAlignment="1">
      <alignment vertical="center" shrinkToFit="1"/>
    </xf>
    <xf numFmtId="178" fontId="38" fillId="0" borderId="0" xfId="0" applyNumberFormat="1" applyFont="1" applyAlignment="1">
      <alignment vertical="center" shrinkToFit="1"/>
    </xf>
    <xf numFmtId="178" fontId="38" fillId="0" borderId="5" xfId="0" applyNumberFormat="1" applyFont="1" applyBorder="1" applyAlignment="1">
      <alignment vertical="center" shrinkToFit="1"/>
    </xf>
    <xf numFmtId="178" fontId="38" fillId="0" borderId="4" xfId="0" applyNumberFormat="1" applyFont="1" applyBorder="1" applyAlignment="1">
      <alignment vertical="center" shrinkToFit="1"/>
    </xf>
    <xf numFmtId="0" fontId="6" fillId="0" borderId="4"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21" xfId="0" applyFont="1" applyBorder="1" applyAlignment="1" applyProtection="1">
      <alignment vertical="center" wrapText="1"/>
      <protection locked="0"/>
    </xf>
    <xf numFmtId="0" fontId="6" fillId="0" borderId="31"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32" xfId="0" applyFont="1" applyBorder="1" applyAlignment="1" applyProtection="1">
      <alignment vertical="center" wrapText="1"/>
      <protection locked="0"/>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center" vertical="center"/>
    </xf>
    <xf numFmtId="0" fontId="2" fillId="0" borderId="23" xfId="0" applyFont="1" applyBorder="1" applyAlignment="1">
      <alignment horizontal="center" vertical="center"/>
    </xf>
    <xf numFmtId="176" fontId="8" fillId="0" borderId="0" xfId="0" applyNumberFormat="1" applyFont="1">
      <alignment vertical="center"/>
    </xf>
    <xf numFmtId="181" fontId="8" fillId="0" borderId="0" xfId="0" applyNumberFormat="1" applyFont="1">
      <alignment vertical="center"/>
    </xf>
    <xf numFmtId="0" fontId="3" fillId="0" borderId="7" xfId="0" applyFont="1" applyBorder="1" applyAlignment="1">
      <alignment horizontal="distributed" vertical="center"/>
    </xf>
    <xf numFmtId="0" fontId="0" fillId="0" borderId="7" xfId="0" applyBorder="1" applyAlignment="1">
      <alignment horizontal="distributed" vertical="center"/>
    </xf>
    <xf numFmtId="0" fontId="3" fillId="0" borderId="2" xfId="0" applyFont="1" applyBorder="1" applyAlignment="1">
      <alignment horizontal="distributed" vertical="center" indent="5"/>
    </xf>
    <xf numFmtId="0" fontId="0" fillId="0" borderId="2" xfId="0" applyBorder="1" applyAlignment="1">
      <alignment horizontal="distributed" vertical="center" indent="5"/>
    </xf>
    <xf numFmtId="176" fontId="37" fillId="0" borderId="20" xfId="0" applyNumberFormat="1" applyFont="1" applyBorder="1" applyAlignment="1" applyProtection="1">
      <alignment vertical="center" shrinkToFit="1"/>
      <protection locked="0"/>
    </xf>
    <xf numFmtId="176" fontId="37" fillId="0" borderId="0" xfId="0" applyNumberFormat="1" applyFont="1" applyAlignment="1" applyProtection="1">
      <alignment vertical="center" shrinkToFit="1"/>
      <protection locked="0"/>
    </xf>
    <xf numFmtId="176" fontId="37" fillId="0" borderId="5" xfId="0" applyNumberFormat="1" applyFont="1" applyBorder="1" applyAlignment="1" applyProtection="1">
      <alignment vertical="center" shrinkToFit="1"/>
      <protection locked="0"/>
    </xf>
    <xf numFmtId="182" fontId="37" fillId="0" borderId="4" xfId="0" applyNumberFormat="1" applyFont="1" applyBorder="1" applyAlignment="1" applyProtection="1">
      <alignment vertical="center" shrinkToFit="1"/>
      <protection locked="0"/>
    </xf>
    <xf numFmtId="182" fontId="38" fillId="0" borderId="5" xfId="0" applyNumberFormat="1" applyFont="1" applyBorder="1" applyAlignment="1" applyProtection="1">
      <alignment vertical="center" shrinkToFit="1"/>
      <protection locked="0"/>
    </xf>
    <xf numFmtId="182" fontId="38" fillId="0" borderId="4" xfId="0" applyNumberFormat="1" applyFont="1" applyBorder="1" applyAlignment="1" applyProtection="1">
      <alignment vertical="center" shrinkToFit="1"/>
      <protection locked="0"/>
    </xf>
    <xf numFmtId="0" fontId="35" fillId="0" borderId="0" xfId="0" applyFont="1" applyAlignment="1">
      <alignment horizontal="distributed" vertical="center" indent="14"/>
    </xf>
    <xf numFmtId="0" fontId="18" fillId="0" borderId="12" xfId="0" applyFont="1" applyBorder="1" applyAlignment="1">
      <alignment horizontal="center" vertical="center" wrapTex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20" xfId="0" applyFont="1" applyBorder="1" applyAlignment="1">
      <alignment horizontal="center" vertical="center" wrapText="1"/>
    </xf>
    <xf numFmtId="0" fontId="19" fillId="0" borderId="0" xfId="0" applyFont="1" applyAlignment="1">
      <alignment horizontal="center" vertical="center"/>
    </xf>
    <xf numFmtId="0" fontId="19" fillId="0" borderId="5" xfId="0" applyFont="1" applyBorder="1" applyAlignment="1">
      <alignment horizontal="center" vertical="center"/>
    </xf>
    <xf numFmtId="0" fontId="19" fillId="0" borderId="20" xfId="0" applyFont="1" applyBorder="1" applyAlignment="1">
      <alignment horizontal="center" vertical="center"/>
    </xf>
    <xf numFmtId="0" fontId="19" fillId="0" borderId="22"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 fillId="0" borderId="14" xfId="0" applyFont="1" applyBorder="1" applyAlignment="1">
      <alignment horizontal="distributed" vertical="center" indent="2"/>
    </xf>
    <xf numFmtId="0" fontId="0" fillId="0" borderId="13" xfId="0" applyBorder="1" applyAlignment="1">
      <alignment horizontal="distributed" vertical="center" indent="2"/>
    </xf>
    <xf numFmtId="0" fontId="0" fillId="0" borderId="15" xfId="0" applyBorder="1" applyAlignment="1">
      <alignment horizontal="distributed" vertical="center" indent="2"/>
    </xf>
    <xf numFmtId="0" fontId="0" fillId="0" borderId="6" xfId="0" applyBorder="1" applyAlignment="1">
      <alignment horizontal="distributed" vertical="center" indent="2"/>
    </xf>
    <xf numFmtId="0" fontId="0" fillId="0" borderId="7" xfId="0" applyBorder="1" applyAlignment="1">
      <alignment horizontal="distributed" vertical="center" indent="2"/>
    </xf>
    <xf numFmtId="0" fontId="0" fillId="0" borderId="8" xfId="0" applyBorder="1" applyAlignment="1">
      <alignment horizontal="distributed" vertical="center" indent="2"/>
    </xf>
    <xf numFmtId="0" fontId="2" fillId="0" borderId="2" xfId="0" applyFont="1" applyBorder="1" applyAlignment="1">
      <alignment horizontal="center" vertical="center" wrapText="1"/>
    </xf>
  </cellXfs>
  <cellStyles count="2">
    <cellStyle name="桁区切り" xfId="1" builtinId="6"/>
    <cellStyle name="標準" xfId="0" builtinId="0"/>
  </cellStyles>
  <dxfs count="50">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ont>
        <color rgb="FFFF0000"/>
      </font>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142875</xdr:colOff>
      <xdr:row>25</xdr:row>
      <xdr:rowOff>19050</xdr:rowOff>
    </xdr:from>
    <xdr:to>
      <xdr:col>35</xdr:col>
      <xdr:colOff>19051</xdr:colOff>
      <xdr:row>28</xdr:row>
      <xdr:rowOff>152400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4438650" y="4876800"/>
          <a:ext cx="2600326" cy="581025"/>
        </a:xfrm>
        <a:prstGeom prst="roundRect">
          <a:avLst/>
        </a:prstGeom>
        <a:solidFill>
          <a:sysClr val="window" lastClr="FFFFFF"/>
        </a:solidFill>
        <a:ln>
          <a:noFill/>
        </a:ln>
        <a:effectLst>
          <a:outerShdw blurRad="107950" dist="12700" dir="5400000" algn="ctr">
            <a:srgbClr val="000000"/>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契約書の写しを添付してください。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（参照：</a:t>
          </a:r>
          <a:r>
            <a:rPr kumimoji="1" lang="en-US" altLang="ja-JP" sz="1100">
              <a:latin typeface="HG丸ｺﾞｼｯｸM-PRO" panose="020F0600000000000000" pitchFamily="50" charset="-128"/>
              <a:ea typeface="HG丸ｺﾞｼｯｸM-PRO" panose="020F0600000000000000" pitchFamily="50" charset="-128"/>
            </a:rPr>
            <a:t>P26</a:t>
          </a:r>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180975</xdr:colOff>
      <xdr:row>16</xdr:row>
      <xdr:rowOff>57150</xdr:rowOff>
    </xdr:from>
    <xdr:to>
      <xdr:col>33</xdr:col>
      <xdr:colOff>171450</xdr:colOff>
      <xdr:row>20</xdr:row>
      <xdr:rowOff>133350</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4600575" y="3990975"/>
          <a:ext cx="2505075" cy="561975"/>
        </a:xfrm>
        <a:prstGeom prst="wedgeRectCallout">
          <a:avLst>
            <a:gd name="adj1" fmla="val 30622"/>
            <a:gd name="adj2" fmla="val -9872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契約書に押印したものと同一の印鑑を押してください。</a:t>
          </a:r>
        </a:p>
      </xdr:txBody>
    </xdr:sp>
    <xdr:clientData/>
  </xdr:twoCellAnchor>
  <xdr:twoCellAnchor>
    <xdr:from>
      <xdr:col>15</xdr:col>
      <xdr:colOff>152400</xdr:colOff>
      <xdr:row>28</xdr:row>
      <xdr:rowOff>152400</xdr:rowOff>
    </xdr:from>
    <xdr:to>
      <xdr:col>20</xdr:col>
      <xdr:colOff>114300</xdr:colOff>
      <xdr:row>29</xdr:row>
      <xdr:rowOff>200025</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3295650" y="6629400"/>
          <a:ext cx="1028700" cy="304800"/>
        </a:xfrm>
        <a:prstGeom prst="wedgeRectCallout">
          <a:avLst>
            <a:gd name="adj1" fmla="val -78515"/>
            <a:gd name="adj2" fmla="val 283621"/>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普通・当座</a:t>
          </a:r>
        </a:p>
      </xdr:txBody>
    </xdr:sp>
    <xdr:clientData/>
  </xdr:twoCellAnchor>
  <xdr:twoCellAnchor>
    <xdr:from>
      <xdr:col>11</xdr:col>
      <xdr:colOff>66675</xdr:colOff>
      <xdr:row>21</xdr:row>
      <xdr:rowOff>200025</xdr:rowOff>
    </xdr:from>
    <xdr:to>
      <xdr:col>29</xdr:col>
      <xdr:colOff>104775</xdr:colOff>
      <xdr:row>23</xdr:row>
      <xdr:rowOff>47625</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2057400" y="4876800"/>
          <a:ext cx="3314700" cy="361950"/>
        </a:xfrm>
        <a:prstGeom prst="wedgeRoundRectCallout">
          <a:avLst>
            <a:gd name="adj1" fmla="val -42283"/>
            <a:gd name="adj2" fmla="val -112436"/>
            <a:gd name="adj3" fmla="val 1666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別紙「請求内訳書」の「請求金額」欄を転記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180975</xdr:colOff>
      <xdr:row>11</xdr:row>
      <xdr:rowOff>57150</xdr:rowOff>
    </xdr:from>
    <xdr:to>
      <xdr:col>5</xdr:col>
      <xdr:colOff>180975</xdr:colOff>
      <xdr:row>12</xdr:row>
      <xdr:rowOff>152400</xdr:rowOff>
    </xdr:to>
    <xdr:sp macro="" textlink="">
      <xdr:nvSpPr>
        <xdr:cNvPr id="4" name="円/楕円 3">
          <a:extLst>
            <a:ext uri="{FF2B5EF4-FFF2-40B4-BE49-F238E27FC236}">
              <a16:creationId xmlns:a16="http://schemas.microsoft.com/office/drawing/2014/main" id="{00000000-0008-0000-0600-000004000000}"/>
            </a:ext>
          </a:extLst>
        </xdr:cNvPr>
        <xdr:cNvSpPr/>
      </xdr:nvSpPr>
      <xdr:spPr>
        <a:xfrm>
          <a:off x="809625" y="2486025"/>
          <a:ext cx="419100" cy="3048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200025</xdr:colOff>
      <xdr:row>11</xdr:row>
      <xdr:rowOff>47625</xdr:rowOff>
    </xdr:from>
    <xdr:to>
      <xdr:col>14</xdr:col>
      <xdr:colOff>200025</xdr:colOff>
      <xdr:row>12</xdr:row>
      <xdr:rowOff>142875</xdr:rowOff>
    </xdr:to>
    <xdr:sp macro="" textlink="">
      <xdr:nvSpPr>
        <xdr:cNvPr id="5" name="円/楕円 4">
          <a:extLst>
            <a:ext uri="{FF2B5EF4-FFF2-40B4-BE49-F238E27FC236}">
              <a16:creationId xmlns:a16="http://schemas.microsoft.com/office/drawing/2014/main" id="{00000000-0008-0000-0600-000005000000}"/>
            </a:ext>
          </a:extLst>
        </xdr:cNvPr>
        <xdr:cNvSpPr/>
      </xdr:nvSpPr>
      <xdr:spPr>
        <a:xfrm>
          <a:off x="2714625" y="2476500"/>
          <a:ext cx="419100" cy="3048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11</xdr:row>
      <xdr:rowOff>0</xdr:rowOff>
    </xdr:from>
    <xdr:to>
      <xdr:col>8</xdr:col>
      <xdr:colOff>190500</xdr:colOff>
      <xdr:row>12</xdr:row>
      <xdr:rowOff>190500</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1266825" y="2428875"/>
          <a:ext cx="600075" cy="400050"/>
        </a:xfrm>
        <a:prstGeom prst="round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xdr:colOff>
      <xdr:row>11</xdr:row>
      <xdr:rowOff>0</xdr:rowOff>
    </xdr:from>
    <xdr:to>
      <xdr:col>17</xdr:col>
      <xdr:colOff>190500</xdr:colOff>
      <xdr:row>12</xdr:row>
      <xdr:rowOff>190500</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3171825" y="2428875"/>
          <a:ext cx="600075" cy="400050"/>
        </a:xfrm>
        <a:prstGeom prst="round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4</xdr:row>
      <xdr:rowOff>161925</xdr:rowOff>
    </xdr:from>
    <xdr:to>
      <xdr:col>14</xdr:col>
      <xdr:colOff>76125</xdr:colOff>
      <xdr:row>14</xdr:row>
      <xdr:rowOff>190425</xdr:rowOff>
    </xdr:to>
    <xdr:sp macro="" textlink="">
      <xdr:nvSpPr>
        <xdr:cNvPr id="8" name="円弧 7">
          <a:extLst>
            <a:ext uri="{FF2B5EF4-FFF2-40B4-BE49-F238E27FC236}">
              <a16:creationId xmlns:a16="http://schemas.microsoft.com/office/drawing/2014/main" id="{00000000-0008-0000-0600-000008000000}"/>
            </a:ext>
          </a:extLst>
        </xdr:cNvPr>
        <xdr:cNvSpPr/>
      </xdr:nvSpPr>
      <xdr:spPr>
        <a:xfrm rot="8050377">
          <a:off x="885825" y="1123950"/>
          <a:ext cx="2124000" cy="2124000"/>
        </a:xfrm>
        <a:prstGeom prst="arc">
          <a:avLst>
            <a:gd name="adj1" fmla="val 15531616"/>
            <a:gd name="adj2" fmla="val 617605"/>
          </a:avLst>
        </a:prstGeom>
        <a:ln w="28575">
          <a:solidFill>
            <a:schemeClr val="tx1"/>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8</xdr:row>
      <xdr:rowOff>142875</xdr:rowOff>
    </xdr:from>
    <xdr:to>
      <xdr:col>16</xdr:col>
      <xdr:colOff>161850</xdr:colOff>
      <xdr:row>18</xdr:row>
      <xdr:rowOff>171375</xdr:rowOff>
    </xdr:to>
    <xdr:sp macro="" textlink="">
      <xdr:nvSpPr>
        <xdr:cNvPr id="9" name="円弧 8">
          <a:extLst>
            <a:ext uri="{FF2B5EF4-FFF2-40B4-BE49-F238E27FC236}">
              <a16:creationId xmlns:a16="http://schemas.microsoft.com/office/drawing/2014/main" id="{00000000-0008-0000-0600-000009000000}"/>
            </a:ext>
          </a:extLst>
        </xdr:cNvPr>
        <xdr:cNvSpPr/>
      </xdr:nvSpPr>
      <xdr:spPr>
        <a:xfrm rot="18923218">
          <a:off x="1409700" y="1943100"/>
          <a:ext cx="2124000" cy="2124000"/>
        </a:xfrm>
        <a:prstGeom prst="arc">
          <a:avLst>
            <a:gd name="adj1" fmla="val 15531616"/>
            <a:gd name="adj2" fmla="val 617605"/>
          </a:avLst>
        </a:prstGeom>
        <a:ln w="28575">
          <a:solidFill>
            <a:schemeClr val="tx1"/>
          </a:solidFill>
          <a:prstDash val="sysDash"/>
          <a:headEnd type="triangl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13</xdr:row>
      <xdr:rowOff>152400</xdr:rowOff>
    </xdr:from>
    <xdr:to>
      <xdr:col>18</xdr:col>
      <xdr:colOff>152401</xdr:colOff>
      <xdr:row>15</xdr:row>
      <xdr:rowOff>9525</xdr:rowOff>
    </xdr:to>
    <xdr:sp macro="" textlink="">
      <xdr:nvSpPr>
        <xdr:cNvPr id="10" name="線吹き出し 1 (枠付き) 9">
          <a:extLst>
            <a:ext uri="{FF2B5EF4-FFF2-40B4-BE49-F238E27FC236}">
              <a16:creationId xmlns:a16="http://schemas.microsoft.com/office/drawing/2014/main" id="{00000000-0008-0000-0600-00000A000000}"/>
            </a:ext>
          </a:extLst>
        </xdr:cNvPr>
        <xdr:cNvSpPr/>
      </xdr:nvSpPr>
      <xdr:spPr>
        <a:xfrm>
          <a:off x="2524125" y="3000375"/>
          <a:ext cx="1419226" cy="276225"/>
        </a:xfrm>
        <a:prstGeom prst="borderCallout1">
          <a:avLst>
            <a:gd name="adj1" fmla="val 45823"/>
            <a:gd name="adj2" fmla="val 100372"/>
            <a:gd name="adj3" fmla="val -112323"/>
            <a:gd name="adj4" fmla="val 154077"/>
          </a:avLst>
        </a:prstGeom>
        <a:solidFill>
          <a:sysClr val="window" lastClr="FFFFFF"/>
        </a:solidFill>
        <a:ln w="19050">
          <a:solidFill>
            <a:sysClr val="windowText" lastClr="000000"/>
          </a:solidFill>
          <a:tailEnd type="triangle"/>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比較して少ない方</a:t>
          </a:r>
        </a:p>
      </xdr:txBody>
    </xdr:sp>
    <xdr:clientData/>
  </xdr:twoCellAnchor>
  <xdr:twoCellAnchor>
    <xdr:from>
      <xdr:col>14</xdr:col>
      <xdr:colOff>142875</xdr:colOff>
      <xdr:row>8</xdr:row>
      <xdr:rowOff>190500</xdr:rowOff>
    </xdr:from>
    <xdr:to>
      <xdr:col>21</xdr:col>
      <xdr:colOff>76201</xdr:colOff>
      <xdr:row>10</xdr:row>
      <xdr:rowOff>47625</xdr:rowOff>
    </xdr:to>
    <xdr:sp macro="" textlink="">
      <xdr:nvSpPr>
        <xdr:cNvPr id="12" name="線吹き出し 1 (枠付き) 11">
          <a:extLst>
            <a:ext uri="{FF2B5EF4-FFF2-40B4-BE49-F238E27FC236}">
              <a16:creationId xmlns:a16="http://schemas.microsoft.com/office/drawing/2014/main" id="{00000000-0008-0000-0600-00000C000000}"/>
            </a:ext>
          </a:extLst>
        </xdr:cNvPr>
        <xdr:cNvSpPr/>
      </xdr:nvSpPr>
      <xdr:spPr>
        <a:xfrm>
          <a:off x="3076575" y="1990725"/>
          <a:ext cx="1419226" cy="276225"/>
        </a:xfrm>
        <a:prstGeom prst="borderCallout1">
          <a:avLst>
            <a:gd name="adj1" fmla="val 45823"/>
            <a:gd name="adj2" fmla="val 100372"/>
            <a:gd name="adj3" fmla="val 208367"/>
            <a:gd name="adj4" fmla="val 158104"/>
          </a:avLst>
        </a:prstGeom>
        <a:solidFill>
          <a:sysClr val="window" lastClr="FFFFFF"/>
        </a:solidFill>
        <a:ln w="19050">
          <a:solidFill>
            <a:sysClr val="windowText" lastClr="000000"/>
          </a:solidFill>
          <a:tailEnd type="triangle"/>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比較して少ない方</a:t>
          </a:r>
        </a:p>
      </xdr:txBody>
    </xdr:sp>
    <xdr:clientData/>
  </xdr:twoCellAnchor>
  <xdr:twoCellAnchor>
    <xdr:from>
      <xdr:col>21</xdr:col>
      <xdr:colOff>38101</xdr:colOff>
      <xdr:row>13</xdr:row>
      <xdr:rowOff>200025</xdr:rowOff>
    </xdr:from>
    <xdr:to>
      <xdr:col>34</xdr:col>
      <xdr:colOff>161926</xdr:colOff>
      <xdr:row>15</xdr:row>
      <xdr:rowOff>152400</xdr:rowOff>
    </xdr:to>
    <xdr:sp macro="" textlink="">
      <xdr:nvSpPr>
        <xdr:cNvPr id="13" name="四角形吹き出し 12">
          <a:extLst>
            <a:ext uri="{FF2B5EF4-FFF2-40B4-BE49-F238E27FC236}">
              <a16:creationId xmlns:a16="http://schemas.microsoft.com/office/drawing/2014/main" id="{00000000-0008-0000-0600-00000D000000}"/>
            </a:ext>
          </a:extLst>
        </xdr:cNvPr>
        <xdr:cNvSpPr/>
      </xdr:nvSpPr>
      <xdr:spPr>
        <a:xfrm>
          <a:off x="3857626" y="3048000"/>
          <a:ext cx="2476500" cy="371475"/>
        </a:xfrm>
        <a:prstGeom prst="wedgeRectCallout">
          <a:avLst>
            <a:gd name="adj1" fmla="val 8142"/>
            <a:gd name="adj2" fmla="val -116986"/>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「請求書」の「請求金額」欄に転記</a:t>
          </a:r>
        </a:p>
      </xdr:txBody>
    </xdr:sp>
    <xdr:clientData/>
  </xdr:twoCellAnchor>
  <xdr:twoCellAnchor>
    <xdr:from>
      <xdr:col>4</xdr:col>
      <xdr:colOff>19050</xdr:colOff>
      <xdr:row>3</xdr:row>
      <xdr:rowOff>38100</xdr:rowOff>
    </xdr:from>
    <xdr:to>
      <xdr:col>13</xdr:col>
      <xdr:colOff>0</xdr:colOff>
      <xdr:row>4</xdr:row>
      <xdr:rowOff>171450</xdr:rowOff>
    </xdr:to>
    <xdr:sp macro="" textlink="">
      <xdr:nvSpPr>
        <xdr:cNvPr id="14" name="四角形吹き出し 13">
          <a:extLst>
            <a:ext uri="{FF2B5EF4-FFF2-40B4-BE49-F238E27FC236}">
              <a16:creationId xmlns:a16="http://schemas.microsoft.com/office/drawing/2014/main" id="{00000000-0008-0000-0600-00000E000000}"/>
            </a:ext>
          </a:extLst>
        </xdr:cNvPr>
        <xdr:cNvSpPr/>
      </xdr:nvSpPr>
      <xdr:spPr>
        <a:xfrm>
          <a:off x="742950" y="790575"/>
          <a:ext cx="1609725" cy="342900"/>
        </a:xfrm>
        <a:prstGeom prst="wedgeRectCallout">
          <a:avLst>
            <a:gd name="adj1" fmla="val -24701"/>
            <a:gd name="adj2" fmla="val 101389"/>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契約書の内容を転記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22"/>
  <sheetViews>
    <sheetView view="pageBreakPreview" topLeftCell="A13" zoomScaleNormal="100" zoomScaleSheetLayoutView="100" workbookViewId="0">
      <selection activeCell="B20" sqref="B20:C20"/>
    </sheetView>
  </sheetViews>
  <sheetFormatPr defaultColWidth="9" defaultRowHeight="16.5" customHeight="1" x14ac:dyDescent="0.2"/>
  <cols>
    <col min="1" max="1" width="17.36328125" style="34" customWidth="1"/>
    <col min="2" max="2" width="6.08984375" style="34" customWidth="1"/>
    <col min="3" max="8" width="4.08984375" style="34" customWidth="1"/>
    <col min="9" max="9" width="4.08984375" style="40" customWidth="1"/>
    <col min="10" max="10" width="10.90625" style="34" customWidth="1"/>
    <col min="11" max="11" width="9.6328125" style="34" customWidth="1"/>
    <col min="12" max="12" width="5.6328125" style="34" bestFit="1" customWidth="1"/>
    <col min="13" max="13" width="8.453125" style="34" customWidth="1"/>
    <col min="14" max="14" width="4.453125" style="34" customWidth="1"/>
    <col min="15" max="15" width="3" style="34" customWidth="1"/>
    <col min="16" max="29" width="4.453125" style="34" customWidth="1"/>
    <col min="30" max="16384" width="9" style="34"/>
  </cols>
  <sheetData>
    <row r="1" spans="1:15" ht="16.5" customHeight="1" x14ac:dyDescent="0.2">
      <c r="A1" s="39" t="s">
        <v>238</v>
      </c>
      <c r="B1" s="39"/>
      <c r="C1" s="39"/>
      <c r="D1" s="39"/>
      <c r="E1" s="39"/>
      <c r="F1" s="39"/>
      <c r="G1" s="39"/>
      <c r="H1" s="39"/>
      <c r="I1" s="39"/>
      <c r="K1" s="39" t="s">
        <v>108</v>
      </c>
      <c r="O1" s="34" t="s">
        <v>240</v>
      </c>
    </row>
    <row r="2" spans="1:15" ht="16.5" customHeight="1" x14ac:dyDescent="0.2">
      <c r="A2" s="39" t="s">
        <v>87</v>
      </c>
      <c r="B2" s="39"/>
      <c r="C2" s="39"/>
      <c r="D2" s="39"/>
      <c r="E2" s="39"/>
      <c r="F2" s="39"/>
      <c r="G2" s="39"/>
      <c r="H2" s="39"/>
      <c r="I2" s="126"/>
      <c r="J2" s="127"/>
      <c r="K2" s="127"/>
      <c r="L2" s="127"/>
      <c r="M2"/>
    </row>
    <row r="3" spans="1:15" ht="16.5" customHeight="1" x14ac:dyDescent="0.2">
      <c r="I3" s="127"/>
      <c r="J3" s="127"/>
      <c r="K3" s="127"/>
      <c r="L3" s="127"/>
      <c r="M3"/>
    </row>
    <row r="4" spans="1:15" ht="16.5" customHeight="1" x14ac:dyDescent="0.2">
      <c r="A4" s="41" t="s">
        <v>32</v>
      </c>
    </row>
    <row r="5" spans="1:15" ht="16.5" customHeight="1" x14ac:dyDescent="0.2">
      <c r="A5" s="41" t="s">
        <v>110</v>
      </c>
    </row>
    <row r="7" spans="1:15" ht="16.5" customHeight="1" thickBot="1" x14ac:dyDescent="0.25">
      <c r="A7" s="41" t="s">
        <v>30</v>
      </c>
    </row>
    <row r="8" spans="1:15" ht="16.5" customHeight="1" x14ac:dyDescent="0.2">
      <c r="A8" s="37" t="s">
        <v>46</v>
      </c>
      <c r="B8" s="123" t="s">
        <v>239</v>
      </c>
      <c r="C8" s="124"/>
      <c r="D8" s="124"/>
      <c r="E8" s="124"/>
      <c r="F8" s="124"/>
      <c r="G8" s="124"/>
      <c r="H8" s="124"/>
      <c r="I8" s="125"/>
      <c r="J8" s="40" t="s">
        <v>181</v>
      </c>
      <c r="O8" s="34" t="s">
        <v>203</v>
      </c>
    </row>
    <row r="9" spans="1:15" ht="16.5" customHeight="1" x14ac:dyDescent="0.2">
      <c r="A9" s="37" t="s">
        <v>27</v>
      </c>
      <c r="B9" s="128" t="s">
        <v>204</v>
      </c>
      <c r="C9" s="129"/>
      <c r="D9" s="129"/>
      <c r="E9" s="129"/>
      <c r="F9" s="129"/>
      <c r="G9" s="129"/>
      <c r="H9" s="129"/>
      <c r="I9" s="130"/>
      <c r="O9" s="34" t="s">
        <v>239</v>
      </c>
    </row>
    <row r="10" spans="1:15" ht="16.5" customHeight="1" thickBot="1" x14ac:dyDescent="0.25">
      <c r="A10" s="37" t="s">
        <v>31</v>
      </c>
      <c r="B10" s="117" t="s">
        <v>205</v>
      </c>
      <c r="C10" s="118"/>
      <c r="D10" s="118"/>
      <c r="E10" s="118"/>
      <c r="F10" s="118"/>
      <c r="G10" s="118"/>
      <c r="H10" s="118"/>
      <c r="I10" s="119"/>
      <c r="J10" s="40" t="s">
        <v>17</v>
      </c>
      <c r="O10" s="79" t="str">
        <f>IF(B8=O8,"波佐見町長選挙候補者",IF(B8=O9,"波佐見町議会議員一般選挙候補者",""))</f>
        <v>波佐見町議会議員一般選挙候補者</v>
      </c>
    </row>
    <row r="11" spans="1:15" ht="16.5" customHeight="1" x14ac:dyDescent="0.2">
      <c r="J11" s="40"/>
    </row>
    <row r="12" spans="1:15" ht="16.5" customHeight="1" thickBot="1" x14ac:dyDescent="0.25">
      <c r="A12" s="41" t="s">
        <v>47</v>
      </c>
      <c r="I12" s="34"/>
      <c r="J12" s="40"/>
    </row>
    <row r="13" spans="1:15" ht="16.5" customHeight="1" x14ac:dyDescent="0.2">
      <c r="A13" s="37" t="s">
        <v>27</v>
      </c>
      <c r="B13" s="123" t="s">
        <v>206</v>
      </c>
      <c r="C13" s="124"/>
      <c r="D13" s="124"/>
      <c r="E13" s="124"/>
      <c r="F13" s="124"/>
      <c r="G13" s="124"/>
      <c r="H13" s="124"/>
      <c r="I13" s="125"/>
      <c r="J13" s="40"/>
    </row>
    <row r="14" spans="1:15" ht="16.5" customHeight="1" x14ac:dyDescent="0.2">
      <c r="A14" s="37" t="s">
        <v>28</v>
      </c>
      <c r="B14" s="120" t="s">
        <v>101</v>
      </c>
      <c r="C14" s="121"/>
      <c r="D14" s="121"/>
      <c r="E14" s="121"/>
      <c r="F14" s="121"/>
      <c r="G14" s="121"/>
      <c r="H14" s="121"/>
      <c r="I14" s="122"/>
      <c r="J14" s="40"/>
    </row>
    <row r="15" spans="1:15" ht="16.5" customHeight="1" thickBot="1" x14ac:dyDescent="0.25">
      <c r="A15" s="37" t="s">
        <v>29</v>
      </c>
      <c r="B15" s="117" t="s">
        <v>63</v>
      </c>
      <c r="C15" s="118"/>
      <c r="D15" s="118"/>
      <c r="E15" s="118"/>
      <c r="F15" s="118"/>
      <c r="G15" s="118"/>
      <c r="H15" s="118"/>
      <c r="I15" s="119"/>
      <c r="J15" s="40" t="s">
        <v>64</v>
      </c>
    </row>
    <row r="16" spans="1:15" ht="16.5" customHeight="1" x14ac:dyDescent="0.2">
      <c r="A16" s="84"/>
      <c r="B16" s="85"/>
      <c r="C16" s="86"/>
      <c r="D16" s="86"/>
      <c r="E16" s="86"/>
      <c r="F16" s="86"/>
      <c r="G16" s="86"/>
      <c r="H16" s="86"/>
      <c r="I16" s="87"/>
      <c r="J16" s="40"/>
    </row>
    <row r="17" spans="1:16" ht="16.5" customHeight="1" thickBot="1" x14ac:dyDescent="0.25">
      <c r="A17" s="41" t="s">
        <v>10</v>
      </c>
      <c r="I17" s="82"/>
    </row>
    <row r="18" spans="1:16" ht="16.5" customHeight="1" thickBot="1" x14ac:dyDescent="0.25">
      <c r="A18" s="37" t="s">
        <v>8</v>
      </c>
      <c r="B18" s="45" t="s">
        <v>180</v>
      </c>
      <c r="C18" s="42" t="s">
        <v>60</v>
      </c>
      <c r="D18" s="44" t="s">
        <v>39</v>
      </c>
      <c r="E18" s="42" t="s">
        <v>207</v>
      </c>
      <c r="F18" s="44" t="s">
        <v>40</v>
      </c>
      <c r="G18" s="42" t="s">
        <v>241</v>
      </c>
      <c r="H18" s="44" t="s">
        <v>41</v>
      </c>
      <c r="I18" s="64"/>
      <c r="J18" s="40"/>
    </row>
    <row r="19" spans="1:16" ht="16.5" customHeight="1" thickBot="1" x14ac:dyDescent="0.25">
      <c r="A19" s="59" t="s">
        <v>48</v>
      </c>
      <c r="B19" s="45" t="s">
        <v>180</v>
      </c>
      <c r="C19" s="42" t="s">
        <v>60</v>
      </c>
      <c r="D19" s="43" t="s">
        <v>39</v>
      </c>
      <c r="E19" s="47" t="s">
        <v>207</v>
      </c>
      <c r="F19" s="43" t="s">
        <v>42</v>
      </c>
      <c r="G19" s="47" t="s">
        <v>242</v>
      </c>
      <c r="H19" s="43" t="s">
        <v>41</v>
      </c>
      <c r="I19" s="38"/>
      <c r="J19" s="40"/>
    </row>
    <row r="20" spans="1:16" ht="16.5" customHeight="1" thickBot="1" x14ac:dyDescent="0.25">
      <c r="A20" s="59" t="s">
        <v>49</v>
      </c>
      <c r="B20" s="131">
        <v>100</v>
      </c>
      <c r="C20" s="132"/>
      <c r="D20" s="34" t="s">
        <v>50</v>
      </c>
      <c r="E20" s="83"/>
      <c r="F20" s="43"/>
      <c r="G20" s="83"/>
      <c r="H20" s="62"/>
      <c r="I20" s="38"/>
      <c r="J20" s="40" t="s">
        <v>107</v>
      </c>
      <c r="L20" s="40">
        <v>49</v>
      </c>
      <c r="M20" s="40" t="s">
        <v>106</v>
      </c>
      <c r="O20" s="111">
        <f>D21</f>
        <v>1100</v>
      </c>
      <c r="P20" s="111"/>
    </row>
    <row r="21" spans="1:16" ht="16.5" customHeight="1" thickBot="1" x14ac:dyDescent="0.25">
      <c r="A21" s="137" t="s">
        <v>13</v>
      </c>
      <c r="B21" s="135" t="s">
        <v>52</v>
      </c>
      <c r="C21" s="136"/>
      <c r="D21" s="131">
        <v>1100</v>
      </c>
      <c r="E21" s="132"/>
      <c r="F21" s="34" t="s">
        <v>43</v>
      </c>
      <c r="G21" s="133" t="s">
        <v>179</v>
      </c>
      <c r="H21" s="134"/>
      <c r="I21" s="63" t="s">
        <v>51</v>
      </c>
      <c r="J21" s="40" t="s">
        <v>109</v>
      </c>
      <c r="L21" s="113">
        <v>6996</v>
      </c>
      <c r="M21" s="40" t="s">
        <v>105</v>
      </c>
      <c r="O21" s="112">
        <f>G21*0.01</f>
        <v>0</v>
      </c>
      <c r="P21" s="112"/>
    </row>
    <row r="22" spans="1:16" ht="16.5" customHeight="1" x14ac:dyDescent="0.2">
      <c r="A22" s="138"/>
      <c r="B22" s="139" t="s">
        <v>44</v>
      </c>
      <c r="C22" s="140"/>
      <c r="D22" s="46"/>
      <c r="E22" s="46"/>
      <c r="F22" s="141">
        <f>ROUNDDOWN(O22*B20,0)</f>
        <v>110000</v>
      </c>
      <c r="G22" s="141"/>
      <c r="H22" s="142"/>
      <c r="I22" s="38" t="s">
        <v>20</v>
      </c>
      <c r="J22" s="40" t="s">
        <v>45</v>
      </c>
      <c r="O22" s="65">
        <f>SUM(O20:O21)</f>
        <v>1100</v>
      </c>
      <c r="P22" s="65"/>
    </row>
  </sheetData>
  <sheetProtection selectLockedCells="1"/>
  <mergeCells count="14">
    <mergeCell ref="B20:C20"/>
    <mergeCell ref="G21:H21"/>
    <mergeCell ref="B21:C21"/>
    <mergeCell ref="D21:E21"/>
    <mergeCell ref="A21:A22"/>
    <mergeCell ref="B22:C22"/>
    <mergeCell ref="F22:H22"/>
    <mergeCell ref="B15:I15"/>
    <mergeCell ref="B14:I14"/>
    <mergeCell ref="B13:I13"/>
    <mergeCell ref="I2:L3"/>
    <mergeCell ref="B8:I8"/>
    <mergeCell ref="B10:I10"/>
    <mergeCell ref="B9:I9"/>
  </mergeCells>
  <phoneticPr fontId="1"/>
  <conditionalFormatting sqref="B8:B10">
    <cfRule type="containsBlanks" priority="11">
      <formula>LEN(TRIM(B8))=0</formula>
    </cfRule>
    <cfRule type="containsBlanks" dxfId="49" priority="9">
      <formula>LEN(TRIM(B8))=0</formula>
    </cfRule>
    <cfRule type="containsBlanks" dxfId="48" priority="10">
      <formula>LEN(TRIM(B8))=0</formula>
    </cfRule>
  </conditionalFormatting>
  <conditionalFormatting sqref="B13:B15">
    <cfRule type="containsBlanks" dxfId="47" priority="86">
      <formula>LEN(TRIM(B13))=0</formula>
    </cfRule>
    <cfRule type="containsBlanks" dxfId="46" priority="87">
      <formula>LEN(TRIM(B13))=0</formula>
    </cfRule>
    <cfRule type="containsBlanks" priority="88">
      <formula>LEN(TRIM(B13))=0</formula>
    </cfRule>
  </conditionalFormatting>
  <conditionalFormatting sqref="B21:B22">
    <cfRule type="containsBlanks" dxfId="45" priority="12">
      <formula>LEN(TRIM(B21))=0</formula>
    </cfRule>
    <cfRule type="containsBlanks" dxfId="44" priority="14">
      <formula>LEN(TRIM(B21))=0</formula>
    </cfRule>
  </conditionalFormatting>
  <conditionalFormatting sqref="B20:C20">
    <cfRule type="containsBlanks" dxfId="43" priority="4">
      <formula>LEN(TRIM(B20))=0</formula>
    </cfRule>
  </conditionalFormatting>
  <conditionalFormatting sqref="B18:H19">
    <cfRule type="containsBlanks" dxfId="42" priority="21">
      <formula>LEN(TRIM(B18))=0</formula>
    </cfRule>
    <cfRule type="containsBlanks" dxfId="41" priority="19">
      <formula>LEN(TRIM(B18))=0</formula>
    </cfRule>
  </conditionalFormatting>
  <conditionalFormatting sqref="D21:E21">
    <cfRule type="containsBlanks" dxfId="40" priority="2">
      <formula>LEN(TRIM(D21))=0</formula>
    </cfRule>
  </conditionalFormatting>
  <conditionalFormatting sqref="G21:H21">
    <cfRule type="containsBlanks" dxfId="39" priority="1">
      <formula>LEN(TRIM(G21))=0</formula>
    </cfRule>
  </conditionalFormatting>
  <dataValidations count="1">
    <dataValidation type="list" allowBlank="1" showInputMessage="1" showErrorMessage="1" sqref="B8:I8" xr:uid="{00000000-0002-0000-0000-000000000000}">
      <formula1>$O$8:$O$9</formula1>
    </dataValidation>
  </dataValidations>
  <pageMargins left="0.51181102362204722" right="0.5118110236220472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E45"/>
  <sheetViews>
    <sheetView view="pageBreakPreview" topLeftCell="A4" zoomScaleNormal="100" zoomScaleSheetLayoutView="100" workbookViewId="0">
      <selection activeCell="J20" sqref="J20:K20"/>
    </sheetView>
  </sheetViews>
  <sheetFormatPr defaultColWidth="3.6328125" defaultRowHeight="18.75" customHeight="1" x14ac:dyDescent="0.2"/>
  <cols>
    <col min="1" max="16384" width="3.6328125" style="1"/>
  </cols>
  <sheetData>
    <row r="1" spans="1:31" ht="16.5" customHeight="1" x14ac:dyDescent="0.2">
      <c r="Z1" s="155" t="s">
        <v>111</v>
      </c>
      <c r="AA1" s="156"/>
      <c r="AB1" s="157"/>
      <c r="AE1" s="69" t="s">
        <v>33</v>
      </c>
    </row>
    <row r="2" spans="1:31" ht="16.5" customHeight="1" x14ac:dyDescent="0.2">
      <c r="Z2" s="158"/>
      <c r="AA2" s="159"/>
      <c r="AB2" s="160"/>
      <c r="AE2" s="69"/>
    </row>
    <row r="3" spans="1:31" ht="16.5" customHeight="1" x14ac:dyDescent="0.2">
      <c r="Z3" s="158"/>
      <c r="AA3" s="159"/>
      <c r="AB3" s="160"/>
      <c r="AE3" s="69"/>
    </row>
    <row r="4" spans="1:31" ht="16.5" customHeight="1" thickBot="1" x14ac:dyDescent="0.25">
      <c r="Z4" s="161"/>
      <c r="AA4" s="162"/>
      <c r="AB4" s="163"/>
      <c r="AE4" s="69"/>
    </row>
    <row r="5" spans="1:31" ht="16.5" customHeight="1" x14ac:dyDescent="0.2">
      <c r="AE5" s="69"/>
    </row>
    <row r="6" spans="1:31" ht="37.5" customHeight="1" x14ac:dyDescent="0.2">
      <c r="A6" s="164" t="s">
        <v>100</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E6" s="69"/>
    </row>
    <row r="7" spans="1:31" ht="20.25" customHeight="1" x14ac:dyDescent="0.2"/>
    <row r="8" spans="1:31" ht="20.25" customHeight="1" x14ac:dyDescent="0.2"/>
    <row r="9" spans="1:31" ht="20.25" customHeight="1" x14ac:dyDescent="0.2">
      <c r="C9" s="1" t="str">
        <f>基本情報!O10</f>
        <v>波佐見町議会議員一般選挙候補者</v>
      </c>
      <c r="D9"/>
      <c r="E9"/>
      <c r="F9"/>
      <c r="G9"/>
      <c r="H9"/>
      <c r="I9"/>
      <c r="J9"/>
      <c r="L9"/>
      <c r="M9" s="144" t="str">
        <f>基本情報!B10</f>
        <v>波佐見　太郎</v>
      </c>
      <c r="N9" s="145"/>
      <c r="O9" s="145"/>
      <c r="P9" s="145"/>
      <c r="Q9" s="145"/>
      <c r="R9" s="145"/>
      <c r="S9" s="1" t="s">
        <v>53</v>
      </c>
      <c r="T9"/>
      <c r="AE9" s="21" t="str">
        <f>IF(M9=0,$AE$1,"")</f>
        <v/>
      </c>
    </row>
    <row r="10" spans="1:31" ht="20.25" customHeight="1" x14ac:dyDescent="0.2">
      <c r="B10" s="166" t="str">
        <f>基本情報!B14</f>
        <v>○×△印刷株式会社</v>
      </c>
      <c r="C10" s="167"/>
      <c r="D10" s="167"/>
      <c r="E10" s="167"/>
      <c r="F10" s="167"/>
      <c r="G10" s="167"/>
      <c r="H10" s="167"/>
      <c r="I10" s="167"/>
      <c r="J10" s="144" t="str">
        <f>基本情報!B15</f>
        <v>代表取締役　海野　あおい</v>
      </c>
      <c r="K10" s="168"/>
      <c r="L10" s="168"/>
      <c r="M10" s="168"/>
      <c r="N10" s="168"/>
      <c r="O10" s="168"/>
      <c r="P10" s="168"/>
      <c r="Q10" s="168"/>
      <c r="R10" s="168"/>
      <c r="S10" s="1" t="s">
        <v>183</v>
      </c>
      <c r="AE10" s="21" t="str">
        <f>IF(B10=0,$AE$1,IF(J10=0,AE1,""))</f>
        <v/>
      </c>
    </row>
    <row r="11" spans="1:31" ht="20.25" customHeight="1" x14ac:dyDescent="0.2">
      <c r="B11" s="1" t="s">
        <v>184</v>
      </c>
    </row>
    <row r="12" spans="1:31" ht="20.25" customHeight="1" x14ac:dyDescent="0.2"/>
    <row r="13" spans="1:31" ht="20.25" customHeight="1" x14ac:dyDescent="0.2">
      <c r="B13" s="30" t="s">
        <v>6</v>
      </c>
      <c r="D13" s="1" t="s">
        <v>54</v>
      </c>
    </row>
    <row r="14" spans="1:31" ht="20.25" customHeight="1" x14ac:dyDescent="0.2">
      <c r="D14" s="1" t="s">
        <v>88</v>
      </c>
    </row>
    <row r="15" spans="1:31" ht="9.75" customHeight="1" x14ac:dyDescent="0.2"/>
    <row r="16" spans="1:31" ht="20.25" customHeight="1" x14ac:dyDescent="0.2">
      <c r="B16" s="30" t="s">
        <v>12</v>
      </c>
      <c r="D16" s="1" t="s">
        <v>49</v>
      </c>
      <c r="F16" s="171">
        <f>基本情報!B20</f>
        <v>100</v>
      </c>
      <c r="G16" s="171"/>
      <c r="H16" s="171"/>
      <c r="I16" s="171"/>
      <c r="J16" s="1" t="s">
        <v>55</v>
      </c>
      <c r="AE16" s="21" t="str">
        <f>IF(F16=0,$AE$1,"")</f>
        <v/>
      </c>
    </row>
    <row r="17" spans="2:31" ht="9.75" customHeight="1" x14ac:dyDescent="0.2"/>
    <row r="18" spans="2:31" ht="20.25" customHeight="1" x14ac:dyDescent="0.2">
      <c r="B18" s="30" t="s">
        <v>19</v>
      </c>
      <c r="D18" s="1" t="s">
        <v>13</v>
      </c>
      <c r="H18" s="172">
        <f>基本情報!F22</f>
        <v>110000</v>
      </c>
      <c r="I18" s="173"/>
      <c r="J18" s="173"/>
      <c r="K18" s="173"/>
      <c r="L18" s="1" t="s">
        <v>20</v>
      </c>
      <c r="O18" s="66" t="s">
        <v>56</v>
      </c>
      <c r="P18" s="150">
        <f>基本情報!D21</f>
        <v>1100</v>
      </c>
      <c r="Q18" s="150"/>
      <c r="R18" s="150"/>
      <c r="S18" s="1" t="s">
        <v>57</v>
      </c>
      <c r="T18" s="143" t="str">
        <f>基本情報!G21</f>
        <v>00</v>
      </c>
      <c r="U18" s="143"/>
      <c r="V18" s="1" t="s">
        <v>58</v>
      </c>
      <c r="AE18" s="21" t="str">
        <f>IF(H18=0,$AE$1,IF(P18=0,AE13,""))</f>
        <v/>
      </c>
    </row>
    <row r="19" spans="2:31" ht="9.75" customHeight="1" x14ac:dyDescent="0.2">
      <c r="B19" s="30"/>
    </row>
    <row r="20" spans="2:31" ht="20.25" customHeight="1" x14ac:dyDescent="0.2">
      <c r="B20" s="30" t="s">
        <v>18</v>
      </c>
      <c r="D20" s="1" t="s">
        <v>48</v>
      </c>
      <c r="H20" s="151" t="s">
        <v>180</v>
      </c>
      <c r="I20" s="152"/>
      <c r="J20" s="169" t="str">
        <f>基本情報!C19</f>
        <v>６</v>
      </c>
      <c r="K20" s="170"/>
      <c r="L20" s="4" t="s">
        <v>3</v>
      </c>
      <c r="M20" s="169" t="str">
        <f>基本情報!E19</f>
        <v>9</v>
      </c>
      <c r="N20" s="170"/>
      <c r="O20" s="4" t="s">
        <v>1</v>
      </c>
      <c r="P20" s="169" t="str">
        <f>基本情報!G19</f>
        <v>３０</v>
      </c>
      <c r="Q20" s="170"/>
      <c r="R20" s="1" t="s">
        <v>2</v>
      </c>
      <c r="AE20" s="21" t="str">
        <f>IF(J20=0,$AE$1,IF(M20=0,$AE$1,IF(P20=0,$AE$1,"")))</f>
        <v/>
      </c>
    </row>
    <row r="21" spans="2:31" ht="9.75" customHeight="1" x14ac:dyDescent="0.2"/>
    <row r="22" spans="2:31" ht="20.25" customHeight="1" x14ac:dyDescent="0.2">
      <c r="B22" s="30" t="s">
        <v>59</v>
      </c>
      <c r="D22" s="1" t="s">
        <v>34</v>
      </c>
    </row>
    <row r="23" spans="2:31" ht="20.25" customHeight="1" x14ac:dyDescent="0.2">
      <c r="D23" s="1" t="s">
        <v>193</v>
      </c>
    </row>
    <row r="24" spans="2:31" ht="20.25" customHeight="1" x14ac:dyDescent="0.2">
      <c r="D24" s="1" t="s">
        <v>218</v>
      </c>
    </row>
    <row r="25" spans="2:31" ht="20.25" customHeight="1" x14ac:dyDescent="0.2">
      <c r="D25" s="1" t="s">
        <v>219</v>
      </c>
    </row>
    <row r="26" spans="2:31" ht="20.25" customHeight="1" x14ac:dyDescent="0.2">
      <c r="D26" s="1" t="s">
        <v>185</v>
      </c>
    </row>
    <row r="27" spans="2:31" ht="20.25" customHeight="1" x14ac:dyDescent="0.2">
      <c r="D27" s="1" t="s">
        <v>220</v>
      </c>
    </row>
    <row r="28" spans="2:31" ht="20.25" customHeight="1" x14ac:dyDescent="0.2">
      <c r="D28" s="1" t="s">
        <v>186</v>
      </c>
    </row>
    <row r="29" spans="2:31" ht="20.25" customHeight="1" x14ac:dyDescent="0.2">
      <c r="D29" s="1" t="s">
        <v>221</v>
      </c>
    </row>
    <row r="30" spans="2:31" ht="20.25" customHeight="1" x14ac:dyDescent="0.2">
      <c r="D30" s="1" t="s">
        <v>187</v>
      </c>
    </row>
    <row r="31" spans="2:31" ht="9.75" customHeight="1" x14ac:dyDescent="0.2"/>
    <row r="32" spans="2:31" ht="20.25" customHeight="1" x14ac:dyDescent="0.2">
      <c r="B32" s="30" t="s">
        <v>60</v>
      </c>
      <c r="D32" s="1" t="s">
        <v>35</v>
      </c>
    </row>
    <row r="33" spans="2:31" ht="20.25" customHeight="1" x14ac:dyDescent="0.2">
      <c r="B33" s="30"/>
      <c r="D33" s="116" t="s">
        <v>188</v>
      </c>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c r="AE33" s="68"/>
    </row>
    <row r="34" spans="2:31" ht="20.25" customHeight="1" x14ac:dyDescent="0.2">
      <c r="D34" s="116" t="s">
        <v>189</v>
      </c>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c r="AE34" s="68"/>
    </row>
    <row r="35" spans="2:31" ht="20.25" customHeight="1" x14ac:dyDescent="0.2">
      <c r="D35" s="1" t="s">
        <v>190</v>
      </c>
    </row>
    <row r="36" spans="2:31" ht="9.75" customHeight="1" x14ac:dyDescent="0.2">
      <c r="N36" s="35"/>
      <c r="O36" s="36"/>
    </row>
    <row r="37" spans="2:31" ht="20.25" customHeight="1" x14ac:dyDescent="0.2">
      <c r="M37" s="146" t="s">
        <v>180</v>
      </c>
      <c r="N37" s="147"/>
      <c r="O37" s="148" t="str">
        <f>基本情報!C18</f>
        <v>６</v>
      </c>
      <c r="P37" s="149"/>
      <c r="Q37" s="1" t="s">
        <v>3</v>
      </c>
      <c r="R37" s="148" t="str">
        <f>基本情報!E18</f>
        <v>9</v>
      </c>
      <c r="S37" s="149"/>
      <c r="T37" s="1" t="s">
        <v>1</v>
      </c>
      <c r="U37" s="148" t="str">
        <f>基本情報!G18</f>
        <v>２０</v>
      </c>
      <c r="V37" s="149"/>
      <c r="W37" s="1" t="s">
        <v>2</v>
      </c>
      <c r="AE37" s="21" t="str">
        <f>IF(O37=0,$AE$1,IF(R37=0,$AE$1,IF(U37=0,$AE$1,"")))</f>
        <v/>
      </c>
    </row>
    <row r="38" spans="2:31" ht="9.75" customHeight="1" x14ac:dyDescent="0.2">
      <c r="N38" s="35"/>
      <c r="O38" s="36"/>
    </row>
    <row r="39" spans="2:31" ht="20.25" customHeight="1" x14ac:dyDescent="0.2">
      <c r="N39" s="4" t="s">
        <v>36</v>
      </c>
      <c r="P39" s="1" t="str">
        <f>基本情報!O10</f>
        <v>波佐見町議会議員一般選挙候補者</v>
      </c>
      <c r="AE39" s="21" t="str">
        <f>IF(P39=0,$AE$1,"")</f>
        <v/>
      </c>
    </row>
    <row r="40" spans="2:31" ht="20.25" customHeight="1" thickBot="1" x14ac:dyDescent="0.25">
      <c r="P40" s="151" t="s">
        <v>27</v>
      </c>
      <c r="Q40" s="152"/>
      <c r="S40" s="153" t="str">
        <f>基本情報!B9</f>
        <v>波佐見町○○郷１６８番地２</v>
      </c>
      <c r="T40" s="154"/>
      <c r="U40" s="154"/>
      <c r="V40" s="154"/>
      <c r="W40" s="154"/>
      <c r="X40" s="154"/>
      <c r="Y40" s="154"/>
      <c r="Z40" s="154"/>
      <c r="AA40" s="154"/>
      <c r="AB40" s="154"/>
      <c r="AE40" s="21" t="str">
        <f>IF(S40=0,$AE$1,"")</f>
        <v/>
      </c>
    </row>
    <row r="41" spans="2:31" ht="20.25" customHeight="1" thickBot="1" x14ac:dyDescent="0.25">
      <c r="P41" s="151" t="s">
        <v>31</v>
      </c>
      <c r="Q41" s="152"/>
      <c r="S41" s="153" t="str">
        <f>基本情報!B10</f>
        <v>波佐見　太郎</v>
      </c>
      <c r="T41" s="154"/>
      <c r="U41" s="154"/>
      <c r="V41" s="154"/>
      <c r="W41" s="154"/>
      <c r="X41" s="154"/>
      <c r="Y41" s="154"/>
      <c r="Z41" s="154"/>
      <c r="AA41" s="154"/>
      <c r="AB41" s="110" t="s">
        <v>4</v>
      </c>
      <c r="AE41" s="21" t="str">
        <f>IF(S41=0,$AE$1,"")</f>
        <v/>
      </c>
    </row>
    <row r="42" spans="2:31" ht="9.75" customHeight="1" x14ac:dyDescent="0.2"/>
    <row r="43" spans="2:31" ht="20.25" customHeight="1" x14ac:dyDescent="0.2">
      <c r="N43" s="4" t="s">
        <v>37</v>
      </c>
      <c r="P43" s="151" t="s">
        <v>27</v>
      </c>
      <c r="Q43" s="152"/>
      <c r="R43" s="36"/>
      <c r="S43" s="153" t="str">
        <f>基本情報!B13</f>
        <v>波佐見町△△郷２番地</v>
      </c>
      <c r="T43" s="154"/>
      <c r="U43" s="154"/>
      <c r="V43" s="154"/>
      <c r="W43" s="154"/>
      <c r="X43" s="154"/>
      <c r="Y43" s="154"/>
      <c r="Z43" s="154"/>
      <c r="AA43" s="154"/>
      <c r="AB43" s="154"/>
      <c r="AE43" s="21" t="str">
        <f>IF(S43=0,$AE$1,"")</f>
        <v/>
      </c>
    </row>
    <row r="44" spans="2:31" ht="20.25" customHeight="1" thickBot="1" x14ac:dyDescent="0.25">
      <c r="P44" s="151" t="s">
        <v>38</v>
      </c>
      <c r="Q44" s="152"/>
      <c r="R44" s="36"/>
      <c r="S44" s="153" t="str">
        <f>基本情報!B14</f>
        <v>○×△印刷株式会社</v>
      </c>
      <c r="T44" s="154"/>
      <c r="U44" s="154"/>
      <c r="V44" s="154"/>
      <c r="W44" s="154"/>
      <c r="X44" s="154"/>
      <c r="Y44" s="154"/>
      <c r="Z44" s="154"/>
      <c r="AA44" s="154"/>
      <c r="AB44" s="154"/>
      <c r="AE44" s="21" t="str">
        <f>IF(S44=0,$AE$1,"")</f>
        <v/>
      </c>
    </row>
    <row r="45" spans="2:31" ht="20.25" customHeight="1" thickBot="1" x14ac:dyDescent="0.25">
      <c r="P45" s="151" t="s">
        <v>31</v>
      </c>
      <c r="Q45" s="152"/>
      <c r="R45" s="36"/>
      <c r="S45" s="153" t="str">
        <f>基本情報!B15</f>
        <v>代表取締役　海野　あおい</v>
      </c>
      <c r="T45" s="154"/>
      <c r="U45" s="154"/>
      <c r="V45" s="154"/>
      <c r="W45" s="154"/>
      <c r="X45" s="154"/>
      <c r="Y45" s="154"/>
      <c r="Z45" s="154"/>
      <c r="AA45" s="154"/>
      <c r="AB45" s="110" t="s">
        <v>4</v>
      </c>
      <c r="AE45" s="21" t="str">
        <f>IF(S45=0,$AE$1,"")</f>
        <v/>
      </c>
    </row>
  </sheetData>
  <sheetProtection selectLockedCells="1"/>
  <mergeCells count="27">
    <mergeCell ref="Z1:AB4"/>
    <mergeCell ref="P45:Q45"/>
    <mergeCell ref="S45:AA45"/>
    <mergeCell ref="S44:AB44"/>
    <mergeCell ref="S43:AB43"/>
    <mergeCell ref="A6:AC6"/>
    <mergeCell ref="B10:I10"/>
    <mergeCell ref="J10:R10"/>
    <mergeCell ref="M20:N20"/>
    <mergeCell ref="P20:Q20"/>
    <mergeCell ref="J20:K20"/>
    <mergeCell ref="H20:I20"/>
    <mergeCell ref="F16:I16"/>
    <mergeCell ref="H18:K18"/>
    <mergeCell ref="U37:V37"/>
    <mergeCell ref="P44:Q44"/>
    <mergeCell ref="P43:Q43"/>
    <mergeCell ref="P40:Q40"/>
    <mergeCell ref="P41:Q41"/>
    <mergeCell ref="S41:AA41"/>
    <mergeCell ref="S40:AB40"/>
    <mergeCell ref="T18:U18"/>
    <mergeCell ref="M9:R9"/>
    <mergeCell ref="M37:N37"/>
    <mergeCell ref="O37:P37"/>
    <mergeCell ref="R37:S37"/>
    <mergeCell ref="P18:R18"/>
  </mergeCells>
  <phoneticPr fontId="1"/>
  <pageMargins left="0.9055118110236221" right="0.51181102362204722" top="1.1417322834645669" bottom="0.55118110236220474" header="0.31496062992125984" footer="0.31496062992125984"/>
  <pageSetup paperSize="9" scale="82" orientation="portrait" r:id="rId1"/>
  <headerFooter>
    <oddHeader>&amp;L
&amp;"-,太字"&amp;14③ ポスターの作成&amp;"-,標準"&amp;11
　　契約書&amp;R【様式記載例及び契約書作成例】</oddHeader>
    <oddFooter>&amp;C26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L37"/>
  <sheetViews>
    <sheetView showZeros="0" view="pageBreakPreview" zoomScaleNormal="100" zoomScaleSheetLayoutView="100" workbookViewId="0">
      <selection activeCell="Q9" sqref="Q9"/>
    </sheetView>
  </sheetViews>
  <sheetFormatPr defaultColWidth="2.6328125" defaultRowHeight="20.25" customHeight="1" x14ac:dyDescent="0.2"/>
  <cols>
    <col min="1" max="1" width="2.6328125" style="1"/>
    <col min="2" max="2" width="2.6328125" style="1" customWidth="1"/>
    <col min="3" max="6" width="2.6328125" style="1"/>
    <col min="7" max="7" width="1" style="1" customWidth="1"/>
    <col min="8" max="11" width="2.6328125" style="1"/>
    <col min="12" max="12" width="0.90625" style="1" customWidth="1"/>
    <col min="13" max="17" width="2.6328125" style="1"/>
    <col min="18" max="18" width="1.453125" style="1" customWidth="1"/>
    <col min="19" max="19" width="2.6328125" style="1"/>
    <col min="20" max="22" width="3" style="1" customWidth="1"/>
    <col min="23" max="23" width="2.6328125" style="1" customWidth="1"/>
    <col min="24" max="16384" width="2.6328125" style="1"/>
  </cols>
  <sheetData>
    <row r="1" spans="1:38" ht="20.25" customHeight="1" x14ac:dyDescent="0.2">
      <c r="A1" s="1" t="s">
        <v>232</v>
      </c>
      <c r="F1" s="1" t="s">
        <v>0</v>
      </c>
      <c r="AL1" s="69" t="s">
        <v>33</v>
      </c>
    </row>
    <row r="2" spans="1:38" ht="20.25" customHeight="1" x14ac:dyDescent="0.2">
      <c r="A2" s="1" t="s">
        <v>233</v>
      </c>
      <c r="AL2" s="69" t="s">
        <v>65</v>
      </c>
    </row>
    <row r="3" spans="1:38" ht="20.25" customHeight="1" x14ac:dyDescent="0.2">
      <c r="A3" s="190" t="s">
        <v>226</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row>
    <row r="4" spans="1:38" ht="12.75" customHeight="1" x14ac:dyDescent="0.2"/>
    <row r="5" spans="1:38" ht="20.25" customHeight="1" x14ac:dyDescent="0.2">
      <c r="B5" s="2" t="s">
        <v>104</v>
      </c>
    </row>
    <row r="6" spans="1:38" ht="5.25" customHeight="1" x14ac:dyDescent="0.2"/>
    <row r="7" spans="1:38" ht="20.25" customHeight="1" x14ac:dyDescent="0.2">
      <c r="C7" s="1" t="s">
        <v>180</v>
      </c>
      <c r="E7" s="203" t="s">
        <v>60</v>
      </c>
      <c r="F7" s="204"/>
      <c r="G7" s="3"/>
      <c r="H7" s="1" t="s">
        <v>3</v>
      </c>
      <c r="I7" s="203" t="s">
        <v>243</v>
      </c>
      <c r="J7" s="204"/>
      <c r="K7" s="1" t="s">
        <v>1</v>
      </c>
      <c r="M7" s="203" t="s">
        <v>237</v>
      </c>
      <c r="N7" s="204"/>
      <c r="O7" s="1" t="s">
        <v>2</v>
      </c>
      <c r="AL7" s="21" t="str">
        <f>IF(E7="",AL2,IF(I7="",AL2,IF(M7="",AL2,"")))</f>
        <v/>
      </c>
    </row>
    <row r="8" spans="1:38" ht="20.25" customHeight="1" x14ac:dyDescent="0.2">
      <c r="Q8" s="176" t="str">
        <f>基本情報!O1</f>
        <v>令和６年１０月６日執行</v>
      </c>
      <c r="R8" s="177"/>
      <c r="S8" s="177"/>
      <c r="T8" s="177"/>
      <c r="U8" s="177"/>
      <c r="V8" s="177"/>
      <c r="W8" s="177"/>
      <c r="X8" s="177"/>
      <c r="Y8" s="177"/>
      <c r="Z8" s="177"/>
      <c r="AA8" s="254" t="str">
        <f>基本情報!B8</f>
        <v>波佐見町議会議員一般選挙</v>
      </c>
      <c r="AB8" s="255"/>
      <c r="AC8" s="255"/>
      <c r="AD8" s="255"/>
      <c r="AE8" s="255"/>
      <c r="AF8" s="255"/>
      <c r="AG8" s="255"/>
      <c r="AH8" s="255"/>
      <c r="AI8" s="255"/>
      <c r="AL8" s="21" t="str">
        <f>IF(AA8=0,$AL$1,"")</f>
        <v/>
      </c>
    </row>
    <row r="9" spans="1:38" ht="6" customHeight="1" x14ac:dyDescent="0.2"/>
    <row r="10" spans="1:38" ht="20.25" customHeight="1" x14ac:dyDescent="0.2">
      <c r="W10" s="1" t="s">
        <v>7</v>
      </c>
      <c r="Y10" s="4"/>
      <c r="Z10" s="253" t="str">
        <f>基本情報!B10</f>
        <v>波佐見　太郎</v>
      </c>
      <c r="AA10" s="228"/>
      <c r="AB10" s="228"/>
      <c r="AC10" s="228"/>
      <c r="AD10" s="228"/>
      <c r="AE10" s="228"/>
      <c r="AF10" s="228"/>
      <c r="AG10" s="4"/>
      <c r="AK10" s="21"/>
      <c r="AL10" s="21" t="str">
        <f>IF(Z10=0,$AL$1,"")</f>
        <v/>
      </c>
    </row>
    <row r="11" spans="1:38" ht="20.25" customHeight="1" x14ac:dyDescent="0.2">
      <c r="C11" s="1" t="s">
        <v>222</v>
      </c>
    </row>
    <row r="12" spans="1:38" ht="6" customHeight="1" x14ac:dyDescent="0.2"/>
    <row r="13" spans="1:38" ht="20.25" customHeight="1" x14ac:dyDescent="0.2">
      <c r="T13" s="1" t="s">
        <v>5</v>
      </c>
    </row>
    <row r="14" spans="1:38" ht="6" customHeight="1" x14ac:dyDescent="0.2"/>
    <row r="15" spans="1:38" ht="20.25" customHeight="1" thickBot="1" x14ac:dyDescent="0.25">
      <c r="A15" s="2"/>
    </row>
    <row r="16" spans="1:38" ht="18" customHeight="1" x14ac:dyDescent="0.2">
      <c r="A16" s="12"/>
      <c r="B16" s="13"/>
      <c r="C16" s="13"/>
      <c r="D16" s="13"/>
      <c r="E16" s="13"/>
      <c r="F16" s="13"/>
      <c r="G16" s="14"/>
      <c r="H16" s="196" t="s">
        <v>9</v>
      </c>
      <c r="I16" s="197"/>
      <c r="J16" s="197"/>
      <c r="K16" s="197"/>
      <c r="L16" s="197"/>
      <c r="M16" s="197"/>
      <c r="N16" s="197"/>
      <c r="O16" s="197"/>
      <c r="P16" s="197"/>
      <c r="Q16" s="197"/>
      <c r="R16" s="198"/>
      <c r="S16" s="270" t="s">
        <v>10</v>
      </c>
      <c r="T16" s="271"/>
      <c r="U16" s="271"/>
      <c r="V16" s="271"/>
      <c r="W16" s="271"/>
      <c r="X16" s="271"/>
      <c r="Y16" s="271"/>
      <c r="Z16" s="271"/>
      <c r="AA16" s="271"/>
      <c r="AB16" s="271"/>
      <c r="AC16" s="271"/>
      <c r="AD16" s="272"/>
      <c r="AE16" s="67"/>
      <c r="AF16" s="13"/>
      <c r="AG16" s="13"/>
      <c r="AH16" s="13"/>
      <c r="AI16" s="13"/>
      <c r="AJ16" s="15"/>
    </row>
    <row r="17" spans="1:38" ht="18" customHeight="1" x14ac:dyDescent="0.2">
      <c r="A17" s="194" t="s">
        <v>8</v>
      </c>
      <c r="B17" s="195"/>
      <c r="C17" s="195"/>
      <c r="D17" s="195"/>
      <c r="E17" s="195"/>
      <c r="F17" s="195"/>
      <c r="G17" s="60"/>
      <c r="H17" s="199"/>
      <c r="I17" s="199"/>
      <c r="J17" s="199"/>
      <c r="K17" s="199"/>
      <c r="L17" s="199"/>
      <c r="M17" s="199"/>
      <c r="N17" s="199"/>
      <c r="O17" s="199"/>
      <c r="P17" s="199"/>
      <c r="Q17" s="199"/>
      <c r="R17" s="200"/>
      <c r="S17" s="258" t="s">
        <v>62</v>
      </c>
      <c r="T17" s="248"/>
      <c r="U17" s="248"/>
      <c r="V17" s="248"/>
      <c r="W17" s="248"/>
      <c r="X17" s="259"/>
      <c r="Y17" s="258" t="s">
        <v>61</v>
      </c>
      <c r="Z17" s="248"/>
      <c r="AA17" s="248"/>
      <c r="AB17" s="248"/>
      <c r="AC17" s="248"/>
      <c r="AD17" s="259"/>
      <c r="AE17" s="256" t="s">
        <v>11</v>
      </c>
      <c r="AF17" s="195"/>
      <c r="AG17" s="195"/>
      <c r="AH17" s="195"/>
      <c r="AI17" s="195"/>
      <c r="AJ17" s="257"/>
    </row>
    <row r="18" spans="1:38" ht="18" customHeight="1" x14ac:dyDescent="0.2">
      <c r="A18" s="16"/>
      <c r="B18" s="10"/>
      <c r="C18" s="10"/>
      <c r="D18" s="10"/>
      <c r="E18" s="10"/>
      <c r="F18" s="10"/>
      <c r="G18" s="9"/>
      <c r="H18" s="201"/>
      <c r="I18" s="201"/>
      <c r="J18" s="201"/>
      <c r="K18" s="201"/>
      <c r="L18" s="201"/>
      <c r="M18" s="201"/>
      <c r="N18" s="201"/>
      <c r="O18" s="201"/>
      <c r="P18" s="201"/>
      <c r="Q18" s="201"/>
      <c r="R18" s="202"/>
      <c r="S18" s="260"/>
      <c r="T18" s="261"/>
      <c r="U18" s="261"/>
      <c r="V18" s="261"/>
      <c r="W18" s="261"/>
      <c r="X18" s="262"/>
      <c r="Y18" s="260"/>
      <c r="Z18" s="261"/>
      <c r="AA18" s="261"/>
      <c r="AB18" s="261"/>
      <c r="AC18" s="261"/>
      <c r="AD18" s="262"/>
      <c r="AE18" s="61"/>
      <c r="AF18" s="10"/>
      <c r="AG18" s="10"/>
      <c r="AH18" s="10"/>
      <c r="AI18" s="10"/>
      <c r="AJ18" s="17"/>
    </row>
    <row r="19" spans="1:38" ht="18" customHeight="1" x14ac:dyDescent="0.2">
      <c r="A19" s="220" t="s">
        <v>180</v>
      </c>
      <c r="B19" s="221"/>
      <c r="C19" s="226" t="str">
        <f>基本情報!C18</f>
        <v>６</v>
      </c>
      <c r="D19" s="227"/>
      <c r="E19" s="224" t="s">
        <v>39</v>
      </c>
      <c r="F19" s="54"/>
      <c r="G19" s="31"/>
      <c r="H19" s="205" t="str">
        <f>基本情報!B13</f>
        <v>波佐見町△△郷２番地</v>
      </c>
      <c r="I19" s="206"/>
      <c r="J19" s="206"/>
      <c r="K19" s="206"/>
      <c r="L19" s="206"/>
      <c r="M19" s="206"/>
      <c r="N19" s="206"/>
      <c r="O19" s="206"/>
      <c r="P19" s="206"/>
      <c r="Q19" s="206"/>
      <c r="R19" s="206"/>
      <c r="S19" s="241">
        <f>基本情報!B20</f>
        <v>100</v>
      </c>
      <c r="T19" s="242"/>
      <c r="U19" s="242"/>
      <c r="V19" s="242"/>
      <c r="W19" s="242"/>
      <c r="X19" s="178" t="s">
        <v>50</v>
      </c>
      <c r="Y19" s="241">
        <f>基本情報!F22</f>
        <v>110000</v>
      </c>
      <c r="Z19" s="265"/>
      <c r="AA19" s="265"/>
      <c r="AB19" s="265"/>
      <c r="AC19" s="265"/>
      <c r="AD19" s="178" t="s">
        <v>25</v>
      </c>
      <c r="AE19" s="273"/>
      <c r="AF19" s="236"/>
      <c r="AG19" s="236"/>
      <c r="AH19" s="236"/>
      <c r="AI19" s="236"/>
      <c r="AJ19" s="237"/>
      <c r="AL19" s="21" t="str">
        <f>IF(C19=0,AL1,IF(B21=0,AL1,IF(D21=0,AL1,IF(H19=0,AL1,IF(H20=0,AL1,IF(H22=0,AL1,IF(S19=0,AL1,IF(Y19=0,AL1,""))))))))</f>
        <v/>
      </c>
    </row>
    <row r="20" spans="1:38" ht="9" customHeight="1" x14ac:dyDescent="0.2">
      <c r="A20" s="222"/>
      <c r="B20" s="223"/>
      <c r="C20" s="228"/>
      <c r="D20" s="228"/>
      <c r="E20" s="225"/>
      <c r="F20" s="55"/>
      <c r="G20" s="32"/>
      <c r="H20" s="181" t="str">
        <f>基本情報!B14</f>
        <v>○×△印刷株式会社</v>
      </c>
      <c r="I20" s="182"/>
      <c r="J20" s="182"/>
      <c r="K20" s="182"/>
      <c r="L20" s="182"/>
      <c r="M20" s="182"/>
      <c r="N20" s="182"/>
      <c r="O20" s="182"/>
      <c r="P20" s="182"/>
      <c r="Q20" s="182"/>
      <c r="R20" s="182"/>
      <c r="S20" s="243"/>
      <c r="T20" s="244"/>
      <c r="U20" s="244"/>
      <c r="V20" s="244"/>
      <c r="W20" s="244"/>
      <c r="X20" s="179"/>
      <c r="Y20" s="266"/>
      <c r="Z20" s="267"/>
      <c r="AA20" s="267"/>
      <c r="AB20" s="267"/>
      <c r="AC20" s="267"/>
      <c r="AD20" s="179"/>
      <c r="AE20" s="235"/>
      <c r="AF20" s="236"/>
      <c r="AG20" s="236"/>
      <c r="AH20" s="236"/>
      <c r="AI20" s="236"/>
      <c r="AJ20" s="237"/>
    </row>
    <row r="21" spans="1:38" ht="9" customHeight="1" x14ac:dyDescent="0.2">
      <c r="A21" s="56"/>
      <c r="B21" s="230" t="str">
        <f>基本情報!E18</f>
        <v>9</v>
      </c>
      <c r="C21" s="225" t="s">
        <v>40</v>
      </c>
      <c r="D21" s="230" t="str">
        <f>基本情報!G18</f>
        <v>２０</v>
      </c>
      <c r="E21" s="225" t="s">
        <v>41</v>
      </c>
      <c r="F21" s="55"/>
      <c r="G21" s="32"/>
      <c r="H21" s="183"/>
      <c r="I21" s="183"/>
      <c r="J21" s="183"/>
      <c r="K21" s="183"/>
      <c r="L21" s="183"/>
      <c r="M21" s="183"/>
      <c r="N21" s="183"/>
      <c r="O21" s="183"/>
      <c r="P21" s="183"/>
      <c r="Q21" s="183"/>
      <c r="R21" s="183"/>
      <c r="S21" s="243"/>
      <c r="T21" s="244"/>
      <c r="U21" s="244"/>
      <c r="V21" s="244"/>
      <c r="W21" s="244"/>
      <c r="X21" s="263"/>
      <c r="Y21" s="266"/>
      <c r="Z21" s="267"/>
      <c r="AA21" s="267"/>
      <c r="AB21" s="267"/>
      <c r="AC21" s="267"/>
      <c r="AD21" s="179"/>
      <c r="AE21" s="235"/>
      <c r="AF21" s="236"/>
      <c r="AG21" s="236"/>
      <c r="AH21" s="236"/>
      <c r="AI21" s="236"/>
      <c r="AJ21" s="237"/>
    </row>
    <row r="22" spans="1:38" ht="18" customHeight="1" x14ac:dyDescent="0.2">
      <c r="A22" s="57"/>
      <c r="B22" s="231"/>
      <c r="C22" s="229"/>
      <c r="D22" s="231"/>
      <c r="E22" s="229"/>
      <c r="F22" s="58"/>
      <c r="G22" s="29"/>
      <c r="H22" s="207" t="str">
        <f>基本情報!B15</f>
        <v>代表取締役　海野　あおい</v>
      </c>
      <c r="I22" s="208"/>
      <c r="J22" s="208"/>
      <c r="K22" s="208"/>
      <c r="L22" s="208"/>
      <c r="M22" s="208"/>
      <c r="N22" s="208"/>
      <c r="O22" s="208"/>
      <c r="P22" s="208"/>
      <c r="Q22" s="208"/>
      <c r="R22" s="208"/>
      <c r="S22" s="245"/>
      <c r="T22" s="246"/>
      <c r="U22" s="246"/>
      <c r="V22" s="246"/>
      <c r="W22" s="246"/>
      <c r="X22" s="264"/>
      <c r="Y22" s="268"/>
      <c r="Z22" s="269"/>
      <c r="AA22" s="269"/>
      <c r="AB22" s="269"/>
      <c r="AC22" s="269"/>
      <c r="AD22" s="180"/>
      <c r="AE22" s="235"/>
      <c r="AF22" s="236"/>
      <c r="AG22" s="236"/>
      <c r="AH22" s="236"/>
      <c r="AI22" s="236"/>
      <c r="AJ22" s="237"/>
      <c r="AL22" s="68"/>
    </row>
    <row r="23" spans="1:38" ht="18" customHeight="1" x14ac:dyDescent="0.2">
      <c r="A23" s="212"/>
      <c r="B23" s="213"/>
      <c r="C23" s="216"/>
      <c r="D23" s="217"/>
      <c r="E23" s="218"/>
      <c r="F23" s="48"/>
      <c r="G23" s="31"/>
      <c r="H23" s="209"/>
      <c r="I23" s="210"/>
      <c r="J23" s="210"/>
      <c r="K23" s="210"/>
      <c r="L23" s="210"/>
      <c r="M23" s="210"/>
      <c r="N23" s="210"/>
      <c r="O23" s="210"/>
      <c r="P23" s="210"/>
      <c r="Q23" s="210"/>
      <c r="R23" s="211"/>
      <c r="S23" s="247"/>
      <c r="T23" s="248"/>
      <c r="U23" s="248"/>
      <c r="V23" s="248"/>
      <c r="W23" s="248"/>
      <c r="X23" s="274"/>
      <c r="Y23" s="278"/>
      <c r="Z23" s="279"/>
      <c r="AA23" s="279"/>
      <c r="AB23" s="279"/>
      <c r="AC23" s="279"/>
      <c r="AD23" s="178"/>
      <c r="AE23" s="232"/>
      <c r="AF23" s="233"/>
      <c r="AG23" s="233"/>
      <c r="AH23" s="233"/>
      <c r="AI23" s="233"/>
      <c r="AJ23" s="234"/>
    </row>
    <row r="24" spans="1:38" ht="9" customHeight="1" x14ac:dyDescent="0.2">
      <c r="A24" s="214"/>
      <c r="B24" s="215"/>
      <c r="C24" s="174"/>
      <c r="D24" s="174"/>
      <c r="E24" s="174"/>
      <c r="F24" s="49"/>
      <c r="G24" s="32"/>
      <c r="H24" s="185"/>
      <c r="I24" s="186"/>
      <c r="J24" s="186"/>
      <c r="K24" s="186"/>
      <c r="L24" s="186"/>
      <c r="M24" s="186"/>
      <c r="N24" s="186"/>
      <c r="O24" s="186"/>
      <c r="P24" s="186"/>
      <c r="Q24" s="186"/>
      <c r="R24" s="187"/>
      <c r="S24" s="249"/>
      <c r="T24" s="195"/>
      <c r="U24" s="195"/>
      <c r="V24" s="195"/>
      <c r="W24" s="195"/>
      <c r="X24" s="275"/>
      <c r="Y24" s="280"/>
      <c r="Z24" s="127"/>
      <c r="AA24" s="127"/>
      <c r="AB24" s="127"/>
      <c r="AC24" s="127"/>
      <c r="AD24" s="179"/>
      <c r="AE24" s="235"/>
      <c r="AF24" s="236"/>
      <c r="AG24" s="236"/>
      <c r="AH24" s="236"/>
      <c r="AI24" s="236"/>
      <c r="AJ24" s="237"/>
    </row>
    <row r="25" spans="1:38" ht="9" customHeight="1" x14ac:dyDescent="0.2">
      <c r="A25" s="50"/>
      <c r="B25" s="219"/>
      <c r="C25" s="174"/>
      <c r="D25" s="219"/>
      <c r="E25" s="174"/>
      <c r="F25" s="49"/>
      <c r="G25" s="32"/>
      <c r="H25" s="188"/>
      <c r="I25" s="188"/>
      <c r="J25" s="188"/>
      <c r="K25" s="188"/>
      <c r="L25" s="188"/>
      <c r="M25" s="188"/>
      <c r="N25" s="188"/>
      <c r="O25" s="188"/>
      <c r="P25" s="188"/>
      <c r="Q25" s="188"/>
      <c r="R25" s="189"/>
      <c r="S25" s="250"/>
      <c r="T25" s="195"/>
      <c r="U25" s="195"/>
      <c r="V25" s="195"/>
      <c r="W25" s="195"/>
      <c r="X25" s="276"/>
      <c r="Y25" s="280"/>
      <c r="Z25" s="127"/>
      <c r="AA25" s="127"/>
      <c r="AB25" s="127"/>
      <c r="AC25" s="127"/>
      <c r="AD25" s="179"/>
      <c r="AE25" s="235"/>
      <c r="AF25" s="236"/>
      <c r="AG25" s="236"/>
      <c r="AH25" s="236"/>
      <c r="AI25" s="236"/>
      <c r="AJ25" s="237"/>
    </row>
    <row r="26" spans="1:38" ht="18" customHeight="1" thickBot="1" x14ac:dyDescent="0.25">
      <c r="A26" s="51"/>
      <c r="B26" s="175"/>
      <c r="C26" s="175"/>
      <c r="D26" s="175"/>
      <c r="E26" s="175"/>
      <c r="F26" s="52"/>
      <c r="G26" s="33"/>
      <c r="H26" s="191"/>
      <c r="I26" s="192"/>
      <c r="J26" s="192"/>
      <c r="K26" s="192"/>
      <c r="L26" s="192"/>
      <c r="M26" s="192"/>
      <c r="N26" s="192"/>
      <c r="O26" s="192"/>
      <c r="P26" s="192"/>
      <c r="Q26" s="192"/>
      <c r="R26" s="193"/>
      <c r="S26" s="251"/>
      <c r="T26" s="252"/>
      <c r="U26" s="252"/>
      <c r="V26" s="252"/>
      <c r="W26" s="252"/>
      <c r="X26" s="277"/>
      <c r="Y26" s="281"/>
      <c r="Z26" s="282"/>
      <c r="AA26" s="282"/>
      <c r="AB26" s="282"/>
      <c r="AC26" s="282"/>
      <c r="AD26" s="184"/>
      <c r="AE26" s="238"/>
      <c r="AF26" s="239"/>
      <c r="AG26" s="239"/>
      <c r="AH26" s="239"/>
      <c r="AI26" s="239"/>
      <c r="AJ26" s="240"/>
    </row>
    <row r="27" spans="1:38" ht="8.25" customHeight="1" x14ac:dyDescent="0.2"/>
    <row r="28" spans="1:38" ht="9" customHeight="1" x14ac:dyDescent="0.2"/>
    <row r="29" spans="1:38" ht="16.5" customHeight="1" x14ac:dyDescent="0.2">
      <c r="A29" s="18" t="s">
        <v>11</v>
      </c>
      <c r="B29" s="18"/>
      <c r="C29" s="18"/>
    </row>
    <row r="30" spans="1:38" ht="16.5" customHeight="1" x14ac:dyDescent="0.2">
      <c r="A30" s="18"/>
      <c r="B30" s="19" t="s">
        <v>15</v>
      </c>
      <c r="C30" s="18" t="s">
        <v>14</v>
      </c>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row>
    <row r="31" spans="1:38" ht="16.5" customHeight="1" x14ac:dyDescent="0.2">
      <c r="A31" s="18"/>
      <c r="B31" s="19" t="s">
        <v>16</v>
      </c>
      <c r="C31" s="18" t="s">
        <v>175</v>
      </c>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row>
    <row r="32" spans="1:38" ht="16.5" customHeight="1" x14ac:dyDescent="0.2">
      <c r="A32" s="18"/>
      <c r="B32" s="19" t="s">
        <v>166</v>
      </c>
      <c r="C32" s="18" t="s">
        <v>229</v>
      </c>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row>
    <row r="33" spans="1:36" ht="16.5" customHeight="1" x14ac:dyDescent="0.2">
      <c r="A33" s="18"/>
      <c r="C33" s="18" t="s">
        <v>230</v>
      </c>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row>
    <row r="34" spans="1:36" ht="16.5" customHeight="1" x14ac:dyDescent="0.2">
      <c r="C34" s="18" t="s">
        <v>231</v>
      </c>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row>
    <row r="35" spans="1:36" ht="16.5" customHeight="1" x14ac:dyDescent="0.2">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row>
    <row r="36" spans="1:36" ht="16.5" customHeight="1" x14ac:dyDescent="0.2">
      <c r="B36" s="1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row>
    <row r="37" spans="1:36" ht="16.5" customHeight="1" x14ac:dyDescent="0.2">
      <c r="B37" s="18"/>
      <c r="C37" s="18"/>
    </row>
  </sheetData>
  <sheetProtection selectLockedCells="1"/>
  <mergeCells count="43">
    <mergeCell ref="AE23:AJ26"/>
    <mergeCell ref="S19:W22"/>
    <mergeCell ref="S23:W26"/>
    <mergeCell ref="Z10:AF10"/>
    <mergeCell ref="AA8:AI8"/>
    <mergeCell ref="AE17:AJ17"/>
    <mergeCell ref="Y17:AD18"/>
    <mergeCell ref="S17:X18"/>
    <mergeCell ref="X19:X22"/>
    <mergeCell ref="Y19:AC22"/>
    <mergeCell ref="S16:AD16"/>
    <mergeCell ref="AE19:AJ22"/>
    <mergeCell ref="X23:X26"/>
    <mergeCell ref="Y23:AC26"/>
    <mergeCell ref="A19:B20"/>
    <mergeCell ref="E19:E20"/>
    <mergeCell ref="C19:D20"/>
    <mergeCell ref="C21:C22"/>
    <mergeCell ref="E21:E22"/>
    <mergeCell ref="B21:B22"/>
    <mergeCell ref="D21:D22"/>
    <mergeCell ref="A3:AJ3"/>
    <mergeCell ref="H26:R26"/>
    <mergeCell ref="A17:F17"/>
    <mergeCell ref="H16:R18"/>
    <mergeCell ref="E7:F7"/>
    <mergeCell ref="I7:J7"/>
    <mergeCell ref="M7:N7"/>
    <mergeCell ref="H19:R19"/>
    <mergeCell ref="H22:R22"/>
    <mergeCell ref="H23:R23"/>
    <mergeCell ref="A23:B24"/>
    <mergeCell ref="C23:D24"/>
    <mergeCell ref="E23:E24"/>
    <mergeCell ref="B25:B26"/>
    <mergeCell ref="C25:C26"/>
    <mergeCell ref="D25:D26"/>
    <mergeCell ref="E25:E26"/>
    <mergeCell ref="Q8:Z8"/>
    <mergeCell ref="AD19:AD22"/>
    <mergeCell ref="H20:R21"/>
    <mergeCell ref="AD23:AD26"/>
    <mergeCell ref="H24:R25"/>
  </mergeCells>
  <phoneticPr fontId="1"/>
  <conditionalFormatting sqref="E7:F7">
    <cfRule type="containsBlanks" dxfId="38" priority="18">
      <formula>LEN(TRIM(E7))=0</formula>
    </cfRule>
    <cfRule type="containsBlanks" dxfId="37" priority="21">
      <formula>LEN(TRIM(E7))=0</formula>
    </cfRule>
  </conditionalFormatting>
  <conditionalFormatting sqref="I7:J7">
    <cfRule type="containsBlanks" dxfId="36" priority="16">
      <formula>LEN(TRIM(I7))=0</formula>
    </cfRule>
    <cfRule type="containsBlanks" dxfId="35" priority="17">
      <formula>LEN(TRIM(I7))=0</formula>
    </cfRule>
  </conditionalFormatting>
  <conditionalFormatting sqref="M7:N7">
    <cfRule type="containsBlanks" dxfId="34" priority="14">
      <formula>LEN(TRIM(M7))=0</formula>
    </cfRule>
    <cfRule type="containsBlanks" dxfId="33" priority="15">
      <formula>LEN(TRIM(M7))=0</formula>
    </cfRule>
  </conditionalFormatting>
  <pageMargins left="0.9055118110236221" right="0.51181102362204722" top="1.3385826771653544" bottom="0.15748031496062992" header="0.31496062992125984" footer="0.31496062992125984"/>
  <pageSetup paperSize="9" scale="90" orientation="portrait" r:id="rId1"/>
  <headerFooter>
    <oddHeader>&amp;L
&amp;"-,太字"&amp;14③ ポスターの作成&amp;"-,標準"&amp;11
　　ポスター作成の契約届出書&amp;R【様式記載例及び契約書作成例】</oddHeader>
    <oddFooter>&amp;C&amp;12 27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J42"/>
  <sheetViews>
    <sheetView showZeros="0" view="pageBreakPreview" topLeftCell="A29" zoomScaleNormal="100" zoomScaleSheetLayoutView="100" workbookViewId="0">
      <selection activeCell="AM11" sqref="AM11:AN11"/>
    </sheetView>
  </sheetViews>
  <sheetFormatPr defaultColWidth="2.6328125" defaultRowHeight="15" customHeight="1" x14ac:dyDescent="0.2"/>
  <cols>
    <col min="1" max="5" width="2.6328125" style="1" customWidth="1"/>
    <col min="6" max="15" width="2.6328125" style="1"/>
    <col min="16" max="16" width="3" style="1" customWidth="1"/>
    <col min="17" max="35" width="2.6328125" style="1"/>
    <col min="36" max="36" width="2.54296875" style="1" customWidth="1"/>
    <col min="37" max="16384" width="2.6328125" style="1"/>
  </cols>
  <sheetData>
    <row r="1" spans="1:36" ht="15" customHeight="1" x14ac:dyDescent="0.2">
      <c r="A1" s="1" t="s">
        <v>234</v>
      </c>
      <c r="F1" s="1" t="s">
        <v>66</v>
      </c>
      <c r="AJ1" s="70" t="s">
        <v>65</v>
      </c>
    </row>
    <row r="2" spans="1:36" ht="15" customHeight="1" x14ac:dyDescent="0.2">
      <c r="A2" s="1" t="s">
        <v>233</v>
      </c>
      <c r="AJ2" s="69" t="s">
        <v>33</v>
      </c>
    </row>
    <row r="3" spans="1:36" ht="22.5" customHeight="1" x14ac:dyDescent="0.2">
      <c r="A3" s="284" t="s">
        <v>102</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5"/>
      <c r="AH3" s="285"/>
      <c r="AI3" s="285"/>
    </row>
    <row r="5" spans="1:36" ht="15" customHeight="1" x14ac:dyDescent="0.2">
      <c r="A5" s="2" t="s">
        <v>208</v>
      </c>
    </row>
    <row r="6" spans="1:36" ht="15" customHeight="1" x14ac:dyDescent="0.2">
      <c r="A6" s="1" t="s">
        <v>191</v>
      </c>
    </row>
    <row r="8" spans="1:36" ht="15" customHeight="1" x14ac:dyDescent="0.2">
      <c r="B8" s="1" t="s">
        <v>180</v>
      </c>
      <c r="D8" s="203" t="s">
        <v>60</v>
      </c>
      <c r="E8" s="204"/>
      <c r="F8" s="1" t="s">
        <v>3</v>
      </c>
      <c r="G8" s="203" t="s">
        <v>243</v>
      </c>
      <c r="H8" s="204"/>
      <c r="I8" s="1" t="s">
        <v>1</v>
      </c>
      <c r="J8" s="203" t="s">
        <v>237</v>
      </c>
      <c r="K8" s="204"/>
      <c r="L8" s="1" t="s">
        <v>2</v>
      </c>
      <c r="AJ8" s="21" t="str">
        <f>IF(D8="",AJ1,IF(G8="",AJ1,IF(J8="",AJ1,"")))</f>
        <v/>
      </c>
    </row>
    <row r="9" spans="1:36" ht="15" customHeight="1" x14ac:dyDescent="0.2">
      <c r="X9" s="66" t="str">
        <f>基本情報!O1</f>
        <v>令和６年１０月６日執行</v>
      </c>
      <c r="Y9" s="2" t="str">
        <f>基本情報!B8</f>
        <v>波佐見町議会議員一般選挙</v>
      </c>
      <c r="AG9" s="66"/>
    </row>
    <row r="10" spans="1:36" ht="6" customHeight="1" x14ac:dyDescent="0.2"/>
    <row r="11" spans="1:36" ht="15" customHeight="1" x14ac:dyDescent="0.2">
      <c r="T11" s="4"/>
      <c r="U11" s="66" t="s">
        <v>7</v>
      </c>
      <c r="W11" s="286" t="str">
        <f>基本情報!B10</f>
        <v>波佐見　太郎</v>
      </c>
      <c r="X11" s="287"/>
      <c r="Y11" s="287"/>
      <c r="Z11" s="287"/>
      <c r="AA11" s="287"/>
      <c r="AB11" s="287"/>
      <c r="AC11" s="287"/>
      <c r="AD11" s="287"/>
      <c r="AF11" s="4"/>
      <c r="AJ11" s="21" t="str">
        <f>IF(W11=0,$AJ$2,"")</f>
        <v/>
      </c>
    </row>
    <row r="12" spans="1:36" ht="6" customHeight="1" x14ac:dyDescent="0.2">
      <c r="T12" s="4"/>
      <c r="U12" s="66"/>
      <c r="W12" s="30"/>
      <c r="X12" s="4"/>
      <c r="Y12" s="4"/>
      <c r="Z12" s="4"/>
      <c r="AA12" s="4"/>
      <c r="AB12" s="4"/>
      <c r="AC12" s="4"/>
      <c r="AD12" s="4"/>
      <c r="AJ12" s="21"/>
    </row>
    <row r="13" spans="1:36" ht="15" customHeight="1" x14ac:dyDescent="0.2">
      <c r="B13" s="1" t="s">
        <v>209</v>
      </c>
    </row>
    <row r="15" spans="1:36" ht="15" customHeight="1" x14ac:dyDescent="0.2">
      <c r="P15" s="1" t="s">
        <v>5</v>
      </c>
      <c r="Z15" s="2"/>
    </row>
    <row r="17" spans="1:36" ht="15" customHeight="1" x14ac:dyDescent="0.2">
      <c r="A17" s="30" t="s">
        <v>67</v>
      </c>
      <c r="C17" s="1" t="s">
        <v>8</v>
      </c>
    </row>
    <row r="18" spans="1:36" ht="15" customHeight="1" x14ac:dyDescent="0.2">
      <c r="H18" s="1" t="s">
        <v>180</v>
      </c>
      <c r="J18" s="283" t="str">
        <f>基本情報!C18</f>
        <v>６</v>
      </c>
      <c r="K18" s="283"/>
      <c r="L18" s="1" t="s">
        <v>3</v>
      </c>
      <c r="M18" s="283" t="str">
        <f>基本情報!E18</f>
        <v>9</v>
      </c>
      <c r="N18" s="283"/>
      <c r="O18" s="1" t="s">
        <v>1</v>
      </c>
      <c r="P18" s="283" t="str">
        <f>基本情報!G18</f>
        <v>２０</v>
      </c>
      <c r="Q18" s="283"/>
      <c r="R18" s="1" t="s">
        <v>2</v>
      </c>
    </row>
    <row r="20" spans="1:36" ht="15" customHeight="1" x14ac:dyDescent="0.2">
      <c r="A20" s="30" t="s">
        <v>68</v>
      </c>
      <c r="C20" s="1" t="s">
        <v>69</v>
      </c>
    </row>
    <row r="21" spans="1:36" ht="15" customHeight="1" x14ac:dyDescent="0.2">
      <c r="A21" s="30"/>
      <c r="H21" s="88" t="str">
        <f>基本情報!B13</f>
        <v>波佐見町△△郷２番地</v>
      </c>
      <c r="J21" s="77"/>
      <c r="K21" s="77"/>
      <c r="L21" s="77"/>
      <c r="M21" s="77"/>
      <c r="N21" s="77"/>
      <c r="O21" s="77"/>
      <c r="P21" s="77"/>
      <c r="Q21" s="77"/>
      <c r="R21" s="77"/>
      <c r="S21" s="77"/>
      <c r="T21" s="77"/>
      <c r="U21" s="77"/>
      <c r="V21" s="77"/>
      <c r="Z21" s="21" t="str">
        <f>IF(H21="",$AJ$2,"")</f>
        <v/>
      </c>
      <c r="AJ21" s="21" t="str">
        <f>IF(H21=0,$AJ$2,"")</f>
        <v/>
      </c>
    </row>
    <row r="22" spans="1:36" ht="15" customHeight="1" x14ac:dyDescent="0.2">
      <c r="A22" s="30"/>
      <c r="H22" s="88" t="str">
        <f>基本情報!B14</f>
        <v>○×△印刷株式会社</v>
      </c>
      <c r="J22" s="77"/>
      <c r="K22" s="77"/>
      <c r="L22" s="77"/>
      <c r="M22" s="77"/>
      <c r="N22" s="77"/>
      <c r="O22" s="77"/>
      <c r="P22" s="77"/>
      <c r="Q22" s="77"/>
      <c r="R22" s="77"/>
      <c r="S22" s="77"/>
      <c r="T22" s="77"/>
      <c r="U22" s="77"/>
      <c r="V22" s="77"/>
      <c r="Z22" s="21" t="str">
        <f>IF(H22="",$AJ$2,"")</f>
        <v/>
      </c>
      <c r="AJ22" s="21" t="str">
        <f t="shared" ref="AJ22:AJ23" si="0">IF(H22=0,$AJ$2,"")</f>
        <v/>
      </c>
    </row>
    <row r="23" spans="1:36" ht="15" customHeight="1" x14ac:dyDescent="0.2">
      <c r="A23" s="30"/>
      <c r="H23" s="89" t="str">
        <f>基本情報!B15</f>
        <v>代表取締役　海野　あおい</v>
      </c>
      <c r="I23" s="10"/>
      <c r="J23" s="78"/>
      <c r="K23" s="78"/>
      <c r="L23" s="78"/>
      <c r="M23" s="78"/>
      <c r="N23" s="78"/>
      <c r="O23" s="78"/>
      <c r="P23" s="78"/>
      <c r="Q23" s="78"/>
      <c r="R23" s="78"/>
      <c r="S23" s="78"/>
      <c r="T23" s="78"/>
      <c r="U23" s="78"/>
      <c r="V23" s="78"/>
      <c r="Z23" s="21" t="str">
        <f>IF(H23="",$AJ$2,"")</f>
        <v/>
      </c>
      <c r="AJ23" s="21" t="str">
        <f t="shared" si="0"/>
        <v/>
      </c>
    </row>
    <row r="24" spans="1:36" ht="15" customHeight="1" x14ac:dyDescent="0.2">
      <c r="A24" s="30"/>
    </row>
    <row r="25" spans="1:36" ht="18.75" customHeight="1" x14ac:dyDescent="0.2">
      <c r="A25" s="30" t="s">
        <v>19</v>
      </c>
      <c r="C25" s="1" t="s">
        <v>73</v>
      </c>
      <c r="H25" s="288">
        <f>V29</f>
        <v>49</v>
      </c>
      <c r="I25" s="288"/>
      <c r="J25" s="288"/>
      <c r="K25" s="288"/>
      <c r="L25" s="288"/>
      <c r="M25" s="288"/>
      <c r="N25" s="10" t="s">
        <v>50</v>
      </c>
      <c r="AJ25" s="21"/>
    </row>
    <row r="26" spans="1:36" ht="15" customHeight="1" x14ac:dyDescent="0.2">
      <c r="A26" s="30"/>
      <c r="H26" s="71"/>
      <c r="I26" s="71"/>
      <c r="J26" s="71"/>
      <c r="K26" s="71"/>
      <c r="L26" s="71"/>
      <c r="M26" s="71"/>
    </row>
    <row r="27" spans="1:36" ht="27" customHeight="1" x14ac:dyDescent="0.2">
      <c r="A27" s="30"/>
      <c r="B27" s="289" t="s">
        <v>70</v>
      </c>
      <c r="C27" s="290"/>
      <c r="D27" s="290"/>
      <c r="E27" s="290"/>
      <c r="F27" s="290"/>
      <c r="G27" s="290"/>
      <c r="H27" s="290"/>
      <c r="I27" s="290"/>
      <c r="J27" s="290"/>
      <c r="K27" s="291"/>
      <c r="L27" s="292" t="s">
        <v>77</v>
      </c>
      <c r="M27" s="293"/>
      <c r="N27" s="293"/>
      <c r="O27" s="293"/>
      <c r="P27" s="293"/>
      <c r="Q27" s="293"/>
      <c r="R27" s="293"/>
      <c r="S27" s="293"/>
      <c r="T27" s="293"/>
      <c r="U27" s="294"/>
      <c r="V27" s="295" t="s">
        <v>78</v>
      </c>
      <c r="W27" s="296"/>
      <c r="X27" s="296"/>
      <c r="Y27" s="296"/>
      <c r="Z27" s="296"/>
      <c r="AA27" s="296"/>
      <c r="AB27" s="296"/>
      <c r="AC27" s="296"/>
      <c r="AD27" s="296"/>
      <c r="AE27" s="296"/>
      <c r="AF27" s="297"/>
      <c r="AG27" s="298"/>
    </row>
    <row r="28" spans="1:36" ht="27" customHeight="1" x14ac:dyDescent="0.2">
      <c r="A28" s="30"/>
      <c r="B28" s="299" t="s">
        <v>74</v>
      </c>
      <c r="C28" s="300"/>
      <c r="D28" s="300"/>
      <c r="E28" s="300"/>
      <c r="F28" s="300"/>
      <c r="G28" s="300"/>
      <c r="H28" s="300"/>
      <c r="I28" s="300"/>
      <c r="J28" s="300"/>
      <c r="K28" s="301"/>
      <c r="L28" s="302">
        <v>0</v>
      </c>
      <c r="M28" s="303"/>
      <c r="N28" s="303"/>
      <c r="O28" s="303"/>
      <c r="P28" s="303"/>
      <c r="Q28" s="303"/>
      <c r="R28" s="303"/>
      <c r="S28" s="303"/>
      <c r="T28" s="303"/>
      <c r="U28" s="72" t="s">
        <v>50</v>
      </c>
      <c r="V28" s="304">
        <f>IF(L28="",0,AJ28)</f>
        <v>0</v>
      </c>
      <c r="W28" s="305"/>
      <c r="X28" s="305"/>
      <c r="Y28" s="305"/>
      <c r="Z28" s="305"/>
      <c r="AA28" s="305"/>
      <c r="AB28" s="305"/>
      <c r="AC28" s="305"/>
      <c r="AD28" s="305"/>
      <c r="AE28" s="305"/>
      <c r="AF28" s="305"/>
      <c r="AG28" s="72" t="s">
        <v>50</v>
      </c>
      <c r="AJ28" s="18">
        <f>MIN(L28,AJ30)</f>
        <v>0</v>
      </c>
    </row>
    <row r="29" spans="1:36" ht="27" customHeight="1" x14ac:dyDescent="0.2">
      <c r="A29" s="30"/>
      <c r="B29" s="299" t="s">
        <v>75</v>
      </c>
      <c r="C29" s="300"/>
      <c r="D29" s="300"/>
      <c r="E29" s="300"/>
      <c r="F29" s="300"/>
      <c r="G29" s="300"/>
      <c r="H29" s="300"/>
      <c r="I29" s="300"/>
      <c r="J29" s="300"/>
      <c r="K29" s="301"/>
      <c r="L29" s="312">
        <f>基本情報!B20</f>
        <v>100</v>
      </c>
      <c r="M29" s="313"/>
      <c r="N29" s="313"/>
      <c r="O29" s="313"/>
      <c r="P29" s="313"/>
      <c r="Q29" s="313"/>
      <c r="R29" s="313"/>
      <c r="S29" s="313"/>
      <c r="T29" s="313"/>
      <c r="U29" s="72" t="s">
        <v>50</v>
      </c>
      <c r="V29" s="314">
        <f>V30-V28</f>
        <v>49</v>
      </c>
      <c r="W29" s="315"/>
      <c r="X29" s="315"/>
      <c r="Y29" s="315"/>
      <c r="Z29" s="315"/>
      <c r="AA29" s="315"/>
      <c r="AB29" s="315"/>
      <c r="AC29" s="315"/>
      <c r="AD29" s="315"/>
      <c r="AE29" s="315"/>
      <c r="AF29" s="315"/>
      <c r="AG29" s="72" t="s">
        <v>50</v>
      </c>
      <c r="AJ29" s="21"/>
    </row>
    <row r="30" spans="1:36" ht="27" customHeight="1" x14ac:dyDescent="0.2">
      <c r="A30" s="30"/>
      <c r="B30" s="299" t="s">
        <v>76</v>
      </c>
      <c r="C30" s="300"/>
      <c r="D30" s="300"/>
      <c r="E30" s="300"/>
      <c r="F30" s="300"/>
      <c r="G30" s="300"/>
      <c r="H30" s="300"/>
      <c r="I30" s="300"/>
      <c r="J30" s="300"/>
      <c r="K30" s="301"/>
      <c r="L30" s="316">
        <f>SUM(L28:T29)</f>
        <v>100</v>
      </c>
      <c r="M30" s="317"/>
      <c r="N30" s="317"/>
      <c r="O30" s="317"/>
      <c r="P30" s="317"/>
      <c r="Q30" s="317"/>
      <c r="R30" s="317"/>
      <c r="S30" s="317"/>
      <c r="T30" s="317"/>
      <c r="U30" s="72" t="s">
        <v>50</v>
      </c>
      <c r="V30" s="318">
        <f>MIN(L30,AJ30)</f>
        <v>49</v>
      </c>
      <c r="W30" s="319"/>
      <c r="X30" s="319"/>
      <c r="Y30" s="319"/>
      <c r="Z30" s="319"/>
      <c r="AA30" s="319"/>
      <c r="AB30" s="319"/>
      <c r="AC30" s="319"/>
      <c r="AD30" s="319"/>
      <c r="AE30" s="319"/>
      <c r="AF30" s="319"/>
      <c r="AG30" s="72" t="s">
        <v>50</v>
      </c>
      <c r="AJ30" s="81">
        <f>基本情報!L20</f>
        <v>49</v>
      </c>
    </row>
    <row r="31" spans="1:36" ht="27" customHeight="1" x14ac:dyDescent="0.2">
      <c r="A31" s="30"/>
      <c r="B31" s="299" t="s">
        <v>21</v>
      </c>
      <c r="C31" s="300"/>
      <c r="D31" s="300"/>
      <c r="E31" s="300"/>
      <c r="F31" s="300"/>
      <c r="G31" s="300"/>
      <c r="H31" s="300"/>
      <c r="I31" s="300"/>
      <c r="J31" s="300"/>
      <c r="K31" s="301"/>
      <c r="L31" s="306"/>
      <c r="M31" s="307"/>
      <c r="N31" s="307"/>
      <c r="O31" s="307"/>
      <c r="P31" s="307"/>
      <c r="Q31" s="307"/>
      <c r="R31" s="307"/>
      <c r="S31" s="307"/>
      <c r="T31" s="307"/>
      <c r="U31" s="308"/>
      <c r="V31" s="309"/>
      <c r="W31" s="310"/>
      <c r="X31" s="310"/>
      <c r="Y31" s="310"/>
      <c r="Z31" s="310"/>
      <c r="AA31" s="310"/>
      <c r="AB31" s="310"/>
      <c r="AC31" s="310"/>
      <c r="AD31" s="310"/>
      <c r="AE31" s="310"/>
      <c r="AF31" s="310"/>
      <c r="AG31" s="311"/>
      <c r="AJ31" s="18"/>
    </row>
    <row r="32" spans="1:36" ht="15" customHeight="1" x14ac:dyDescent="0.2">
      <c r="AJ32" s="18"/>
    </row>
    <row r="33" spans="1:36" ht="15" customHeight="1" x14ac:dyDescent="0.2">
      <c r="A33" s="18" t="s">
        <v>11</v>
      </c>
      <c r="B33" s="18"/>
      <c r="AJ33" s="73"/>
    </row>
    <row r="34" spans="1:36" ht="15" customHeight="1" x14ac:dyDescent="0.2">
      <c r="B34" s="19" t="s">
        <v>71</v>
      </c>
      <c r="C34" s="18" t="s">
        <v>223</v>
      </c>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J34" s="73"/>
    </row>
    <row r="35" spans="1:36" ht="15" customHeight="1" x14ac:dyDescent="0.2">
      <c r="B35" s="19" t="s">
        <v>72</v>
      </c>
      <c r="C35" s="18" t="s">
        <v>103</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J35" s="73"/>
    </row>
    <row r="36" spans="1:36" ht="15" customHeight="1" x14ac:dyDescent="0.2">
      <c r="A36" s="18"/>
      <c r="B36" s="19" t="s">
        <v>22</v>
      </c>
      <c r="C36" s="18" t="s">
        <v>192</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J36" s="73"/>
    </row>
    <row r="37" spans="1:36" ht="15" customHeight="1" x14ac:dyDescent="0.2">
      <c r="A37" s="19"/>
      <c r="B37" s="19" t="s">
        <v>169</v>
      </c>
      <c r="C37" s="18" t="s">
        <v>194</v>
      </c>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J37" s="74"/>
    </row>
    <row r="38" spans="1:36" ht="15" customHeight="1" x14ac:dyDescent="0.2">
      <c r="A38" s="18"/>
      <c r="C38" s="18" t="s">
        <v>195</v>
      </c>
      <c r="AJ38" s="75"/>
    </row>
    <row r="39" spans="1:36" ht="15" customHeight="1" x14ac:dyDescent="0.2">
      <c r="C39" s="18" t="s">
        <v>196</v>
      </c>
      <c r="AJ39" s="75"/>
    </row>
    <row r="40" spans="1:36" ht="15" customHeight="1" x14ac:dyDescent="0.2">
      <c r="AJ40" s="76"/>
    </row>
    <row r="41" spans="1:36" ht="15" customHeight="1" x14ac:dyDescent="0.2">
      <c r="AJ41" s="74"/>
    </row>
    <row r="42" spans="1:36" ht="15" customHeight="1" x14ac:dyDescent="0.2">
      <c r="AJ42" s="74"/>
    </row>
  </sheetData>
  <mergeCells count="24">
    <mergeCell ref="B31:K31"/>
    <mergeCell ref="L31:U31"/>
    <mergeCell ref="V31:AG31"/>
    <mergeCell ref="B29:K29"/>
    <mergeCell ref="L29:T29"/>
    <mergeCell ref="V29:AF29"/>
    <mergeCell ref="B30:K30"/>
    <mergeCell ref="L30:T30"/>
    <mergeCell ref="V30:AF30"/>
    <mergeCell ref="H25:M25"/>
    <mergeCell ref="B27:K27"/>
    <mergeCell ref="L27:U27"/>
    <mergeCell ref="V27:AG27"/>
    <mergeCell ref="B28:K28"/>
    <mergeCell ref="L28:T28"/>
    <mergeCell ref="V28:AF28"/>
    <mergeCell ref="J18:K18"/>
    <mergeCell ref="M18:N18"/>
    <mergeCell ref="P18:Q18"/>
    <mergeCell ref="A3:AI3"/>
    <mergeCell ref="D8:E8"/>
    <mergeCell ref="G8:H8"/>
    <mergeCell ref="J8:K8"/>
    <mergeCell ref="W11:AD11"/>
  </mergeCells>
  <phoneticPr fontId="1"/>
  <conditionalFormatting sqref="D8:E8">
    <cfRule type="containsBlanks" dxfId="32" priority="58">
      <formula>LEN(TRIM(D8))=0</formula>
    </cfRule>
    <cfRule type="containsBlanks" dxfId="31" priority="59">
      <formula>LEN(TRIM(D8))=0</formula>
    </cfRule>
  </conditionalFormatting>
  <conditionalFormatting sqref="G8:H8">
    <cfRule type="containsBlanks" dxfId="30" priority="56">
      <formula>LEN(TRIM(G8))=0</formula>
    </cfRule>
    <cfRule type="containsBlanks" dxfId="29" priority="57">
      <formula>LEN(TRIM(G8))=0</formula>
    </cfRule>
  </conditionalFormatting>
  <conditionalFormatting sqref="H25:M25">
    <cfRule type="containsText" dxfId="28" priority="51" operator="containsText" text="限度額オーバー">
      <formula>NOT(ISERROR(SEARCH("限度額オーバー",H25)))</formula>
    </cfRule>
  </conditionalFormatting>
  <conditionalFormatting sqref="J8:K8">
    <cfRule type="containsBlanks" dxfId="27" priority="1">
      <formula>LEN(TRIM(J8))=0</formula>
    </cfRule>
    <cfRule type="containsBlanks" dxfId="26" priority="2">
      <formula>LEN(TRIM(J8))=0</formula>
    </cfRule>
  </conditionalFormatting>
  <conditionalFormatting sqref="L28:T29">
    <cfRule type="containsBlanks" dxfId="25" priority="53">
      <formula>LEN(TRIM(L28))=0</formula>
    </cfRule>
  </conditionalFormatting>
  <conditionalFormatting sqref="L29:T29">
    <cfRule type="containsBlanks" dxfId="24" priority="60">
      <formula>LEN(TRIM(L29))=0</formula>
    </cfRule>
  </conditionalFormatting>
  <pageMargins left="0.9055118110236221" right="0.51181102362204722" top="1.3385826771653544" bottom="0.74803149606299213" header="0.31496062992125984" footer="0.31496062992125984"/>
  <pageSetup paperSize="9" scale="91" orientation="portrait" r:id="rId1"/>
  <headerFooter>
    <oddHeader>&amp;L
&amp;"-,太字"&amp;14③ ポスターの作成&amp;"-,標準"&amp;11
　　ポスター作成枚数確認申請書&amp;R【様式記載例及び契約書作成例】</oddHeader>
    <oddFooter>&amp;C&amp;12 28</oddFooter>
  </headerFooter>
  <colBreaks count="1" manualBreakCount="1">
    <brk id="3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K47"/>
  <sheetViews>
    <sheetView showZeros="0" view="pageBreakPreview" topLeftCell="A30" zoomScaleNormal="100" zoomScaleSheetLayoutView="100" workbookViewId="0">
      <selection activeCell="I10" sqref="I10"/>
    </sheetView>
  </sheetViews>
  <sheetFormatPr defaultColWidth="2.6328125" defaultRowHeight="13" x14ac:dyDescent="0.2"/>
  <cols>
    <col min="1" max="1" width="2.6328125" style="1" customWidth="1"/>
    <col min="2" max="16" width="2.6328125" style="1"/>
    <col min="17" max="17" width="1.6328125" style="1" customWidth="1"/>
    <col min="18" max="33" width="2.6328125" style="1"/>
    <col min="34" max="34" width="1.453125" style="1" customWidth="1"/>
    <col min="35" max="16384" width="2.6328125" style="1"/>
  </cols>
  <sheetData>
    <row r="1" spans="1:37" ht="20.25" customHeight="1" x14ac:dyDescent="0.2">
      <c r="A1" s="1" t="s">
        <v>235</v>
      </c>
      <c r="F1" s="1" t="s">
        <v>79</v>
      </c>
      <c r="AJ1" s="70" t="s">
        <v>65</v>
      </c>
    </row>
    <row r="2" spans="1:37" ht="20.25" customHeight="1" x14ac:dyDescent="0.2">
      <c r="A2" s="1" t="s">
        <v>236</v>
      </c>
      <c r="AJ2" s="69" t="s">
        <v>33</v>
      </c>
    </row>
    <row r="3" spans="1:37" ht="12.75" customHeight="1" x14ac:dyDescent="0.2">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7"/>
    </row>
    <row r="4" spans="1:37" ht="20.25" customHeight="1" x14ac:dyDescent="0.2">
      <c r="A4" s="348" t="s">
        <v>227</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5"/>
      <c r="AH4" s="285"/>
      <c r="AI4" s="349"/>
    </row>
    <row r="5" spans="1:37" ht="12.75" customHeight="1" x14ac:dyDescent="0.2">
      <c r="A5" s="22"/>
      <c r="AI5" s="8"/>
    </row>
    <row r="6" spans="1:37" ht="20.25" customHeight="1" x14ac:dyDescent="0.2">
      <c r="A6" s="22"/>
      <c r="B6" s="2" t="s">
        <v>91</v>
      </c>
      <c r="AI6" s="8"/>
    </row>
    <row r="7" spans="1:37" ht="20.25" customHeight="1" x14ac:dyDescent="0.2">
      <c r="A7" s="22"/>
      <c r="AI7" s="8"/>
    </row>
    <row r="8" spans="1:37" ht="20.25" customHeight="1" x14ac:dyDescent="0.2">
      <c r="A8" s="22"/>
      <c r="C8" s="1" t="s">
        <v>180</v>
      </c>
      <c r="E8" s="203" t="s">
        <v>60</v>
      </c>
      <c r="F8" s="204"/>
      <c r="G8" s="1" t="s">
        <v>3</v>
      </c>
      <c r="H8" s="203" t="s">
        <v>243</v>
      </c>
      <c r="I8" s="204"/>
      <c r="J8" s="1" t="s">
        <v>1</v>
      </c>
      <c r="K8" s="203" t="s">
        <v>237</v>
      </c>
      <c r="L8" s="204"/>
      <c r="M8" s="1" t="s">
        <v>2</v>
      </c>
      <c r="AI8" s="8"/>
      <c r="AJ8" s="21" t="str">
        <f>IF(E8="",AJ1,IF(H8="",AJ1,IF(K8="",AJ1,"")))</f>
        <v/>
      </c>
    </row>
    <row r="9" spans="1:37" ht="20.25" customHeight="1" x14ac:dyDescent="0.2">
      <c r="A9" s="22"/>
      <c r="P9" s="352" t="str">
        <f>基本情報!O1</f>
        <v>令和６年１０月６日執行</v>
      </c>
      <c r="Q9" s="353"/>
      <c r="R9" s="353"/>
      <c r="S9" s="353"/>
      <c r="T9" s="353"/>
      <c r="U9" s="353"/>
      <c r="V9" s="353"/>
      <c r="W9" s="353"/>
      <c r="X9" s="353"/>
      <c r="Y9" s="147"/>
      <c r="Z9" s="53" t="str">
        <f>基本情報!B8</f>
        <v>波佐見町議会議員一般選挙</v>
      </c>
      <c r="AI9" s="8"/>
      <c r="AJ9" s="21" t="str">
        <f>IF(Z9=0,$AJ$2,"")</f>
        <v/>
      </c>
    </row>
    <row r="10" spans="1:37" ht="6" customHeight="1" x14ac:dyDescent="0.2">
      <c r="A10" s="22"/>
      <c r="AI10" s="8"/>
    </row>
    <row r="11" spans="1:37" ht="20.25" customHeight="1" x14ac:dyDescent="0.2">
      <c r="A11" s="22"/>
      <c r="T11" s="1" t="s">
        <v>7</v>
      </c>
      <c r="U11" s="4"/>
      <c r="X11" s="350" t="str">
        <f>基本情報!B10</f>
        <v>波佐見　太郎</v>
      </c>
      <c r="Y11" s="351"/>
      <c r="Z11" s="351"/>
      <c r="AA11" s="351"/>
      <c r="AB11" s="351"/>
      <c r="AC11" s="351"/>
      <c r="AD11" s="351"/>
      <c r="AF11" s="4"/>
      <c r="AI11" s="8"/>
      <c r="AJ11" s="21" t="str">
        <f>IF(X11=0,$AJ$2,"")</f>
        <v/>
      </c>
    </row>
    <row r="12" spans="1:37" ht="7.5" customHeight="1" x14ac:dyDescent="0.2">
      <c r="A12" s="22"/>
      <c r="AI12" s="8"/>
    </row>
    <row r="13" spans="1:37" ht="20.25" customHeight="1" x14ac:dyDescent="0.2">
      <c r="A13" s="22"/>
      <c r="R13" s="1" t="s">
        <v>5</v>
      </c>
      <c r="AI13" s="8"/>
    </row>
    <row r="14" spans="1:37" ht="20.25" customHeight="1" x14ac:dyDescent="0.2">
      <c r="A14" s="22"/>
      <c r="AI14" s="8"/>
    </row>
    <row r="15" spans="1:37" ht="7.5" customHeight="1" thickBot="1" x14ac:dyDescent="0.25">
      <c r="A15" s="22"/>
      <c r="AI15" s="8"/>
    </row>
    <row r="16" spans="1:37" ht="18" customHeight="1" x14ac:dyDescent="0.2">
      <c r="A16" s="22"/>
      <c r="B16" s="345" t="s">
        <v>228</v>
      </c>
      <c r="C16" s="197"/>
      <c r="D16" s="197"/>
      <c r="E16" s="197"/>
      <c r="F16" s="197"/>
      <c r="G16" s="197"/>
      <c r="H16" s="197"/>
      <c r="I16" s="197"/>
      <c r="J16" s="197"/>
      <c r="K16" s="197"/>
      <c r="L16" s="197"/>
      <c r="M16" s="197"/>
      <c r="N16" s="197"/>
      <c r="O16" s="197"/>
      <c r="P16" s="198"/>
      <c r="Q16" s="80"/>
      <c r="R16" s="321" t="str">
        <f>基本情報!B13</f>
        <v>波佐見町△△郷２番地</v>
      </c>
      <c r="S16" s="322"/>
      <c r="T16" s="322"/>
      <c r="U16" s="322"/>
      <c r="V16" s="322"/>
      <c r="W16" s="322"/>
      <c r="X16" s="322"/>
      <c r="Y16" s="322"/>
      <c r="Z16" s="322"/>
      <c r="AA16" s="322"/>
      <c r="AB16" s="322"/>
      <c r="AC16" s="322"/>
      <c r="AD16" s="322"/>
      <c r="AE16" s="322"/>
      <c r="AF16" s="322"/>
      <c r="AG16" s="322"/>
      <c r="AH16" s="323"/>
      <c r="AI16" s="8"/>
      <c r="AK16" s="21"/>
    </row>
    <row r="17" spans="1:37" ht="18" customHeight="1" x14ac:dyDescent="0.2">
      <c r="A17" s="22"/>
      <c r="B17" s="346"/>
      <c r="C17" s="199"/>
      <c r="D17" s="199"/>
      <c r="E17" s="199"/>
      <c r="F17" s="199"/>
      <c r="G17" s="199"/>
      <c r="H17" s="199"/>
      <c r="I17" s="199"/>
      <c r="J17" s="199"/>
      <c r="K17" s="199"/>
      <c r="L17" s="199"/>
      <c r="M17" s="199"/>
      <c r="N17" s="199"/>
      <c r="O17" s="199"/>
      <c r="P17" s="200"/>
      <c r="Q17" s="28"/>
      <c r="R17" s="324" t="str">
        <f>基本情報!B14</f>
        <v>○×△印刷株式会社</v>
      </c>
      <c r="S17" s="325"/>
      <c r="T17" s="325"/>
      <c r="U17" s="325"/>
      <c r="V17" s="325"/>
      <c r="W17" s="325"/>
      <c r="X17" s="325"/>
      <c r="Y17" s="325"/>
      <c r="Z17" s="325"/>
      <c r="AA17" s="325"/>
      <c r="AB17" s="325"/>
      <c r="AC17" s="325"/>
      <c r="AD17" s="325"/>
      <c r="AE17" s="325"/>
      <c r="AF17" s="325"/>
      <c r="AG17" s="325"/>
      <c r="AH17" s="326"/>
      <c r="AI17" s="8"/>
    </row>
    <row r="18" spans="1:37" ht="18" customHeight="1" x14ac:dyDescent="0.2">
      <c r="A18" s="22"/>
      <c r="B18" s="347"/>
      <c r="C18" s="201"/>
      <c r="D18" s="201"/>
      <c r="E18" s="201"/>
      <c r="F18" s="201"/>
      <c r="G18" s="201"/>
      <c r="H18" s="201"/>
      <c r="I18" s="201"/>
      <c r="J18" s="201"/>
      <c r="K18" s="201"/>
      <c r="L18" s="201"/>
      <c r="M18" s="201"/>
      <c r="N18" s="201"/>
      <c r="O18" s="201"/>
      <c r="P18" s="202"/>
      <c r="Q18" s="29"/>
      <c r="R18" s="327" t="str">
        <f>基本情報!B15</f>
        <v>代表取締役　海野　あおい</v>
      </c>
      <c r="S18" s="328"/>
      <c r="T18" s="328"/>
      <c r="U18" s="328"/>
      <c r="V18" s="328"/>
      <c r="W18" s="328"/>
      <c r="X18" s="328"/>
      <c r="Y18" s="328"/>
      <c r="Z18" s="328"/>
      <c r="AA18" s="328"/>
      <c r="AB18" s="328"/>
      <c r="AC18" s="328"/>
      <c r="AD18" s="328"/>
      <c r="AE18" s="328"/>
      <c r="AF18" s="328"/>
      <c r="AG18" s="328"/>
      <c r="AH18" s="329"/>
      <c r="AI18" s="8"/>
    </row>
    <row r="19" spans="1:37" ht="48.75" customHeight="1" x14ac:dyDescent="0.2">
      <c r="A19" s="22"/>
      <c r="B19" s="330" t="s">
        <v>80</v>
      </c>
      <c r="C19" s="331"/>
      <c r="D19" s="331"/>
      <c r="E19" s="331"/>
      <c r="F19" s="331"/>
      <c r="G19" s="331"/>
      <c r="H19" s="331"/>
      <c r="I19" s="331"/>
      <c r="J19" s="331"/>
      <c r="K19" s="331"/>
      <c r="L19" s="331"/>
      <c r="M19" s="331"/>
      <c r="N19" s="331"/>
      <c r="O19" s="331"/>
      <c r="P19" s="331"/>
      <c r="Q19" s="337">
        <f>基本情報!B20</f>
        <v>100</v>
      </c>
      <c r="R19" s="338"/>
      <c r="S19" s="338"/>
      <c r="T19" s="338"/>
      <c r="U19" s="338"/>
      <c r="V19" s="338"/>
      <c r="W19" s="338"/>
      <c r="X19" s="338"/>
      <c r="Y19" s="338"/>
      <c r="Z19" s="338"/>
      <c r="AA19" s="338"/>
      <c r="AB19" s="338"/>
      <c r="AC19" s="338"/>
      <c r="AD19" s="338"/>
      <c r="AE19" s="338"/>
      <c r="AF19" s="338"/>
      <c r="AG19" s="343" t="s">
        <v>82</v>
      </c>
      <c r="AH19" s="344"/>
      <c r="AI19" s="8"/>
      <c r="AJ19" s="21" t="str">
        <f>IF(Q19=0,$AJ$2,"")</f>
        <v/>
      </c>
    </row>
    <row r="20" spans="1:37" ht="48.75" customHeight="1" x14ac:dyDescent="0.2">
      <c r="A20" s="22"/>
      <c r="B20" s="330" t="s">
        <v>81</v>
      </c>
      <c r="C20" s="331"/>
      <c r="D20" s="331"/>
      <c r="E20" s="331"/>
      <c r="F20" s="331"/>
      <c r="G20" s="331"/>
      <c r="H20" s="331"/>
      <c r="I20" s="331"/>
      <c r="J20" s="331"/>
      <c r="K20" s="331"/>
      <c r="L20" s="331"/>
      <c r="M20" s="331"/>
      <c r="N20" s="331"/>
      <c r="O20" s="331"/>
      <c r="P20" s="331"/>
      <c r="Q20" s="337">
        <f>基本情報!F22</f>
        <v>110000</v>
      </c>
      <c r="R20" s="338"/>
      <c r="S20" s="338"/>
      <c r="T20" s="338"/>
      <c r="U20" s="338"/>
      <c r="V20" s="338"/>
      <c r="W20" s="338"/>
      <c r="X20" s="338"/>
      <c r="Y20" s="338"/>
      <c r="Z20" s="338"/>
      <c r="AA20" s="338"/>
      <c r="AB20" s="338"/>
      <c r="AC20" s="338"/>
      <c r="AD20" s="338"/>
      <c r="AE20" s="338"/>
      <c r="AF20" s="338"/>
      <c r="AG20" s="343" t="s">
        <v>83</v>
      </c>
      <c r="AH20" s="344"/>
      <c r="AI20" s="8"/>
      <c r="AJ20" s="21" t="str">
        <f>IF(Q20=0,$AJ$2,"")</f>
        <v/>
      </c>
    </row>
    <row r="21" spans="1:37" ht="48.75" customHeight="1" thickBot="1" x14ac:dyDescent="0.25">
      <c r="A21" s="22"/>
      <c r="B21" s="334" t="s">
        <v>89</v>
      </c>
      <c r="C21" s="335"/>
      <c r="D21" s="335"/>
      <c r="E21" s="335"/>
      <c r="F21" s="335"/>
      <c r="G21" s="335"/>
      <c r="H21" s="335"/>
      <c r="I21" s="335"/>
      <c r="J21" s="335"/>
      <c r="K21" s="335"/>
      <c r="L21" s="335"/>
      <c r="M21" s="335"/>
      <c r="N21" s="335"/>
      <c r="O21" s="335"/>
      <c r="P21" s="336"/>
      <c r="Q21" s="341">
        <f>基本情報!L20</f>
        <v>49</v>
      </c>
      <c r="R21" s="342"/>
      <c r="S21" s="342"/>
      <c r="T21" s="342"/>
      <c r="U21" s="342"/>
      <c r="V21" s="342"/>
      <c r="W21" s="342"/>
      <c r="X21" s="342"/>
      <c r="Y21" s="342"/>
      <c r="Z21" s="342"/>
      <c r="AA21" s="342"/>
      <c r="AB21" s="342"/>
      <c r="AC21" s="342"/>
      <c r="AD21" s="342"/>
      <c r="AE21" s="342"/>
      <c r="AF21" s="339" t="s">
        <v>90</v>
      </c>
      <c r="AG21" s="339"/>
      <c r="AH21" s="340"/>
      <c r="AI21" s="8"/>
      <c r="AK21" s="68"/>
    </row>
    <row r="22" spans="1:37" ht="8.25" customHeight="1" x14ac:dyDescent="0.2">
      <c r="A22" s="22"/>
      <c r="AI22" s="8"/>
    </row>
    <row r="23" spans="1:37" ht="16.5" customHeight="1" x14ac:dyDescent="0.2">
      <c r="A23" s="23" t="s">
        <v>26</v>
      </c>
      <c r="B23" s="18"/>
      <c r="AI23" s="8"/>
    </row>
    <row r="24" spans="1:37" ht="16.5" customHeight="1" x14ac:dyDescent="0.2">
      <c r="A24" s="22"/>
      <c r="B24" s="19" t="s">
        <v>15</v>
      </c>
      <c r="C24" s="18" t="s">
        <v>198</v>
      </c>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I24" s="8"/>
    </row>
    <row r="25" spans="1:37" ht="16.5" customHeight="1" x14ac:dyDescent="0.2">
      <c r="A25" s="22"/>
      <c r="B25" s="19"/>
      <c r="C25" s="18" t="s">
        <v>199</v>
      </c>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I25" s="8"/>
    </row>
    <row r="26" spans="1:37" ht="16.5" customHeight="1" x14ac:dyDescent="0.2">
      <c r="A26" s="22"/>
      <c r="B26" s="19" t="s">
        <v>16</v>
      </c>
      <c r="C26" s="18" t="s">
        <v>224</v>
      </c>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I26" s="8"/>
    </row>
    <row r="27" spans="1:37" ht="16.5" customHeight="1" x14ac:dyDescent="0.2">
      <c r="A27" s="23"/>
      <c r="B27" s="19" t="s">
        <v>22</v>
      </c>
      <c r="C27" s="18" t="s">
        <v>225</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I27" s="8"/>
    </row>
    <row r="28" spans="1:37" ht="16.5" customHeight="1" x14ac:dyDescent="0.2">
      <c r="A28" s="23"/>
      <c r="B28" s="19"/>
      <c r="C28" s="18" t="s">
        <v>92</v>
      </c>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I28" s="8"/>
    </row>
    <row r="29" spans="1:37" ht="16.5" customHeight="1" x14ac:dyDescent="0.2">
      <c r="A29" s="23"/>
      <c r="B29" s="19" t="s">
        <v>23</v>
      </c>
      <c r="C29" s="18" t="s">
        <v>84</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I29" s="8"/>
    </row>
    <row r="30" spans="1:37" ht="16.5" customHeight="1" x14ac:dyDescent="0.2">
      <c r="A30" s="23"/>
      <c r="B30" s="19" t="s">
        <v>24</v>
      </c>
      <c r="C30" s="18" t="s">
        <v>85</v>
      </c>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I30" s="8"/>
    </row>
    <row r="31" spans="1:37" ht="16.5" customHeight="1" x14ac:dyDescent="0.2">
      <c r="A31" s="23"/>
      <c r="B31" s="19"/>
      <c r="C31" s="18" t="s">
        <v>86</v>
      </c>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I31" s="8"/>
    </row>
    <row r="32" spans="1:37" ht="16.5" customHeight="1" x14ac:dyDescent="0.2">
      <c r="A32" s="23"/>
      <c r="B32" s="19"/>
      <c r="C32" s="18" t="s">
        <v>93</v>
      </c>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I32" s="8"/>
    </row>
    <row r="33" spans="1:35" ht="16.5" customHeight="1" x14ac:dyDescent="0.2">
      <c r="A33" s="23"/>
      <c r="B33" s="19"/>
      <c r="C33" s="18"/>
      <c r="D33" s="18" t="s">
        <v>94</v>
      </c>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I33" s="8"/>
    </row>
    <row r="34" spans="1:35" ht="16.5" customHeight="1" x14ac:dyDescent="0.2">
      <c r="A34" s="23"/>
      <c r="B34" s="19"/>
      <c r="C34" s="18" t="s">
        <v>95</v>
      </c>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I34" s="8"/>
    </row>
    <row r="35" spans="1:35" ht="16.5" customHeight="1" x14ac:dyDescent="0.2">
      <c r="A35" s="24"/>
      <c r="B35" s="19"/>
      <c r="D35" s="332" t="s">
        <v>210</v>
      </c>
      <c r="E35" s="261"/>
      <c r="F35" s="261"/>
      <c r="G35" s="261"/>
      <c r="H35" s="261"/>
      <c r="I35" s="261"/>
      <c r="J35" s="261"/>
      <c r="K35" s="261"/>
      <c r="L35" s="261"/>
      <c r="M35" s="261"/>
      <c r="N35" s="261"/>
      <c r="O35" s="261"/>
      <c r="P35" s="261"/>
      <c r="Q35" s="261"/>
      <c r="R35" s="261"/>
      <c r="S35" s="261"/>
      <c r="T35" s="320" t="s">
        <v>97</v>
      </c>
      <c r="U35" s="320" t="s">
        <v>98</v>
      </c>
      <c r="V35" s="127"/>
      <c r="W35" s="333" t="s">
        <v>200</v>
      </c>
      <c r="X35" s="333"/>
      <c r="Y35" s="333"/>
      <c r="Z35" s="333"/>
      <c r="AA35" s="333"/>
      <c r="AB35" s="333"/>
      <c r="AC35" s="333"/>
      <c r="AD35" s="333"/>
      <c r="AE35" s="333"/>
      <c r="AF35" s="333"/>
      <c r="AI35" s="8"/>
    </row>
    <row r="36" spans="1:35" ht="16.5" customHeight="1" x14ac:dyDescent="0.2">
      <c r="A36" s="24"/>
      <c r="B36" s="19"/>
      <c r="C36" s="18"/>
      <c r="D36" s="224" t="s">
        <v>96</v>
      </c>
      <c r="E36" s="248"/>
      <c r="F36" s="248"/>
      <c r="G36" s="248"/>
      <c r="H36" s="248"/>
      <c r="I36" s="248"/>
      <c r="J36" s="248"/>
      <c r="K36" s="248"/>
      <c r="L36" s="248"/>
      <c r="M36" s="248"/>
      <c r="N36" s="248"/>
      <c r="O36" s="248"/>
      <c r="P36" s="248"/>
      <c r="Q36" s="248"/>
      <c r="R36" s="248"/>
      <c r="S36" s="248"/>
      <c r="T36" s="127"/>
      <c r="U36" s="127"/>
      <c r="V36" s="127"/>
      <c r="W36" s="333"/>
      <c r="X36" s="333"/>
      <c r="Y36" s="333"/>
      <c r="Z36" s="333"/>
      <c r="AA36" s="333"/>
      <c r="AB36" s="333"/>
      <c r="AC36" s="333"/>
      <c r="AD36" s="333"/>
      <c r="AE36" s="333"/>
      <c r="AF36" s="333"/>
      <c r="AI36" s="8"/>
    </row>
    <row r="37" spans="1:35" ht="16.5" customHeight="1" x14ac:dyDescent="0.2">
      <c r="A37" s="24"/>
      <c r="B37" s="1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I37" s="8"/>
    </row>
    <row r="38" spans="1:35" ht="16.5" customHeight="1" x14ac:dyDescent="0.2">
      <c r="A38" s="24"/>
      <c r="B38" s="19"/>
      <c r="C38" s="18"/>
      <c r="D38" s="18" t="s">
        <v>99</v>
      </c>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I38" s="8"/>
    </row>
    <row r="39" spans="1:35" ht="16.5" customHeight="1" x14ac:dyDescent="0.2">
      <c r="A39" s="24"/>
      <c r="B39" s="19"/>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I39" s="8"/>
    </row>
    <row r="40" spans="1:35" ht="16.5" customHeight="1" x14ac:dyDescent="0.2">
      <c r="A40" s="24"/>
      <c r="B40" s="19"/>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I40" s="8"/>
    </row>
    <row r="41" spans="1:35" ht="16.5" customHeight="1" x14ac:dyDescent="0.2">
      <c r="A41" s="24"/>
      <c r="B41" s="19"/>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I41" s="8"/>
    </row>
    <row r="42" spans="1:35" ht="16.5" customHeight="1" x14ac:dyDescent="0.2">
      <c r="A42" s="24"/>
      <c r="B42" s="19"/>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I42" s="8"/>
    </row>
    <row r="43" spans="1:35" ht="16.5" customHeight="1" x14ac:dyDescent="0.2">
      <c r="A43" s="24"/>
      <c r="B43" s="19"/>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I43" s="8"/>
    </row>
    <row r="44" spans="1:35" ht="16.5" customHeight="1" x14ac:dyDescent="0.2">
      <c r="A44" s="25"/>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10"/>
      <c r="AH44" s="10"/>
      <c r="AI44" s="11"/>
    </row>
    <row r="45" spans="1:35" ht="16.5" customHeight="1" x14ac:dyDescent="0.2">
      <c r="A45" s="19"/>
      <c r="B45" s="19"/>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row>
    <row r="46" spans="1:35" ht="16.5" customHeight="1" x14ac:dyDescent="0.2">
      <c r="A46" s="19"/>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row>
    <row r="47" spans="1:35" ht="16.5" customHeight="1" x14ac:dyDescent="0.2">
      <c r="A47" s="18"/>
      <c r="B47" s="18"/>
    </row>
  </sheetData>
  <sheetProtection selectLockedCells="1"/>
  <mergeCells count="24">
    <mergeCell ref="B20:P20"/>
    <mergeCell ref="B16:P18"/>
    <mergeCell ref="A4:AI4"/>
    <mergeCell ref="E8:F8"/>
    <mergeCell ref="H8:I8"/>
    <mergeCell ref="K8:L8"/>
    <mergeCell ref="X11:AD11"/>
    <mergeCell ref="P9:Y9"/>
    <mergeCell ref="D36:S36"/>
    <mergeCell ref="T35:T36"/>
    <mergeCell ref="U35:V36"/>
    <mergeCell ref="R16:AH16"/>
    <mergeCell ref="R17:AH17"/>
    <mergeCell ref="R18:AH18"/>
    <mergeCell ref="B19:P19"/>
    <mergeCell ref="D35:S35"/>
    <mergeCell ref="W35:AF36"/>
    <mergeCell ref="B21:P21"/>
    <mergeCell ref="Q19:AF19"/>
    <mergeCell ref="Q20:AF20"/>
    <mergeCell ref="AF21:AH21"/>
    <mergeCell ref="Q21:AE21"/>
    <mergeCell ref="AG19:AH19"/>
    <mergeCell ref="AG20:AH20"/>
  </mergeCells>
  <phoneticPr fontId="1"/>
  <conditionalFormatting sqref="E8:F8">
    <cfRule type="containsBlanks" dxfId="23" priority="13">
      <formula>LEN(TRIM(E8))=0</formula>
    </cfRule>
    <cfRule type="containsBlanks" dxfId="22" priority="16">
      <formula>LEN(TRIM(E8))=0</formula>
    </cfRule>
  </conditionalFormatting>
  <conditionalFormatting sqref="H8:I8">
    <cfRule type="containsBlanks" dxfId="21" priority="11">
      <formula>LEN(TRIM(H8))=0</formula>
    </cfRule>
    <cfRule type="containsBlanks" dxfId="20" priority="12">
      <formula>LEN(TRIM(H8))=0</formula>
    </cfRule>
  </conditionalFormatting>
  <conditionalFormatting sqref="K8:L8">
    <cfRule type="containsBlanks" dxfId="19" priority="1">
      <formula>LEN(TRIM(K8))=0</formula>
    </cfRule>
    <cfRule type="containsBlanks" dxfId="18" priority="2">
      <formula>LEN(TRIM(K8))=0</formula>
    </cfRule>
  </conditionalFormatting>
  <pageMargins left="0.9055118110236221" right="0.51181102362204722" top="1.1417322834645669" bottom="0.35433070866141736" header="0.31496062992125984" footer="0.31496062992125984"/>
  <pageSetup paperSize="9" scale="90" orientation="portrait" r:id="rId1"/>
  <headerFooter>
    <oddHeader>&amp;L
&amp;"-,太字"&amp;14③ ポスターの作成&amp;"-,標準"&amp;11
　　ポスター作成証明書&amp;R【様式記載例及び契約書作成例】</oddHeader>
    <oddFooter>&amp;C&amp;12 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K45"/>
  <sheetViews>
    <sheetView view="pageBreakPreview" topLeftCell="A30" zoomScaleNormal="100" zoomScaleSheetLayoutView="100" workbookViewId="0">
      <selection activeCell="C27" sqref="C27"/>
    </sheetView>
  </sheetViews>
  <sheetFormatPr defaultColWidth="2.6328125" defaultRowHeight="20.25" customHeight="1" x14ac:dyDescent="0.2"/>
  <cols>
    <col min="1" max="1" width="2.6328125" style="1" customWidth="1"/>
    <col min="2" max="15" width="2.6328125" style="1"/>
    <col min="16" max="16" width="3" style="1" customWidth="1"/>
    <col min="17" max="36" width="2.6328125" style="1"/>
    <col min="37" max="37" width="2.6328125" style="1" customWidth="1"/>
    <col min="38" max="16384" width="2.6328125" style="1"/>
  </cols>
  <sheetData>
    <row r="1" spans="1:36" ht="20.25" customHeight="1" x14ac:dyDescent="0.2">
      <c r="A1" s="1" t="s">
        <v>197</v>
      </c>
      <c r="F1" s="1" t="s">
        <v>112</v>
      </c>
    </row>
    <row r="2" spans="1:36" ht="20.25" customHeight="1" x14ac:dyDescent="0.2">
      <c r="A2" s="1" t="s">
        <v>233</v>
      </c>
    </row>
    <row r="3" spans="1:36" ht="20.25" customHeight="1" x14ac:dyDescent="0.2">
      <c r="A3" s="395" t="s">
        <v>113</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6"/>
      <c r="AH3" s="396"/>
      <c r="AI3" s="396"/>
    </row>
    <row r="4" spans="1:36" ht="20.25" customHeight="1" x14ac:dyDescent="0.2">
      <c r="A4" s="397" t="s">
        <v>114</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6"/>
      <c r="AH4" s="396"/>
      <c r="AI4" s="396"/>
    </row>
    <row r="6" spans="1:36" ht="20.25" customHeight="1" x14ac:dyDescent="0.2">
      <c r="A6" s="2" t="s">
        <v>211</v>
      </c>
    </row>
    <row r="7" spans="1:36" ht="20.25" customHeight="1" x14ac:dyDescent="0.2">
      <c r="A7" s="1" t="s">
        <v>182</v>
      </c>
    </row>
    <row r="9" spans="1:36" ht="20.25" customHeight="1" x14ac:dyDescent="0.2">
      <c r="B9" s="1" t="s">
        <v>180</v>
      </c>
      <c r="D9" s="203" t="s">
        <v>60</v>
      </c>
      <c r="E9" s="204"/>
      <c r="F9" s="1" t="s">
        <v>3</v>
      </c>
      <c r="G9" s="203" t="s">
        <v>243</v>
      </c>
      <c r="H9" s="204"/>
      <c r="I9" s="1" t="s">
        <v>1</v>
      </c>
      <c r="J9" s="203" t="s">
        <v>237</v>
      </c>
      <c r="K9" s="204"/>
      <c r="L9" s="1" t="s">
        <v>2</v>
      </c>
    </row>
    <row r="10" spans="1:36" ht="6" customHeight="1" x14ac:dyDescent="0.2">
      <c r="D10" s="30"/>
      <c r="E10" s="4"/>
      <c r="G10" s="30"/>
      <c r="H10" s="4"/>
      <c r="J10" s="30"/>
      <c r="K10" s="4"/>
    </row>
    <row r="11" spans="1:36" ht="20.25" customHeight="1" x14ac:dyDescent="0.2">
      <c r="C11" s="1" t="s">
        <v>212</v>
      </c>
      <c r="D11" s="30"/>
      <c r="E11" s="4"/>
      <c r="G11" s="30"/>
      <c r="H11" s="4"/>
      <c r="J11" s="30"/>
      <c r="K11" s="4"/>
    </row>
    <row r="13" spans="1:36" ht="20.25" customHeight="1" x14ac:dyDescent="0.2">
      <c r="S13" s="1" t="s">
        <v>115</v>
      </c>
      <c r="V13" s="374" t="str">
        <f>基本情報!B13</f>
        <v>波佐見町△△郷２番地</v>
      </c>
      <c r="W13" s="375"/>
      <c r="X13" s="375"/>
      <c r="Y13" s="375"/>
      <c r="Z13" s="375"/>
      <c r="AA13" s="375"/>
      <c r="AB13" s="375"/>
      <c r="AC13" s="375"/>
      <c r="AD13" s="375"/>
      <c r="AE13" s="375"/>
      <c r="AF13" s="375"/>
      <c r="AG13" s="375"/>
    </row>
    <row r="14" spans="1:36" ht="20.25" customHeight="1" thickBot="1" x14ac:dyDescent="0.25">
      <c r="S14" s="1" t="s">
        <v>116</v>
      </c>
      <c r="T14" s="4"/>
      <c r="V14" s="374" t="str">
        <f>基本情報!B14</f>
        <v>○×△印刷株式会社</v>
      </c>
      <c r="W14" s="375"/>
      <c r="X14" s="375"/>
      <c r="Y14" s="375"/>
      <c r="Z14" s="375"/>
      <c r="AA14" s="375"/>
      <c r="AB14" s="375"/>
      <c r="AC14" s="375"/>
      <c r="AD14" s="375"/>
      <c r="AE14" s="375"/>
      <c r="AF14" s="375"/>
      <c r="AG14" s="375"/>
      <c r="AJ14" s="21"/>
    </row>
    <row r="15" spans="1:36" ht="20.25" customHeight="1" thickBot="1" x14ac:dyDescent="0.25">
      <c r="S15" s="1" t="s">
        <v>117</v>
      </c>
      <c r="V15" s="374" t="str">
        <f>基本情報!B15</f>
        <v>代表取締役　海野　あおい</v>
      </c>
      <c r="W15" s="375"/>
      <c r="X15" s="375"/>
      <c r="Y15" s="375"/>
      <c r="Z15" s="375"/>
      <c r="AA15" s="375"/>
      <c r="AB15" s="375"/>
      <c r="AC15" s="375"/>
      <c r="AD15" s="375"/>
      <c r="AE15" s="375"/>
      <c r="AF15" s="109" t="s">
        <v>4</v>
      </c>
      <c r="AG15"/>
    </row>
    <row r="16" spans="1:36" ht="20.25" customHeight="1" x14ac:dyDescent="0.2">
      <c r="S16" s="1" t="s">
        <v>201</v>
      </c>
    </row>
    <row r="17" spans="1:37" ht="6" customHeight="1" x14ac:dyDescent="0.2"/>
    <row r="18" spans="1:37" ht="20.25" customHeight="1" x14ac:dyDescent="0.2">
      <c r="P18" s="1" t="s">
        <v>5</v>
      </c>
      <c r="Z18" s="2"/>
    </row>
    <row r="19" spans="1:37" ht="6" customHeight="1" x14ac:dyDescent="0.2"/>
    <row r="20" spans="1:37" ht="6" customHeight="1" x14ac:dyDescent="0.2"/>
    <row r="21" spans="1:37" ht="20.25" customHeight="1" x14ac:dyDescent="0.2">
      <c r="A21" s="30" t="s">
        <v>118</v>
      </c>
      <c r="C21" s="1" t="s">
        <v>119</v>
      </c>
      <c r="H21" s="376">
        <f>'31.請求書（ポスター作成）②'!AB12</f>
        <v>53900</v>
      </c>
      <c r="I21" s="376"/>
      <c r="J21" s="376"/>
      <c r="K21" s="376"/>
      <c r="L21" s="376"/>
      <c r="M21" s="376"/>
      <c r="N21" s="10" t="s">
        <v>20</v>
      </c>
    </row>
    <row r="23" spans="1:37" ht="20.25" customHeight="1" x14ac:dyDescent="0.2">
      <c r="A23" s="30" t="s">
        <v>120</v>
      </c>
      <c r="C23" s="1" t="s">
        <v>121</v>
      </c>
    </row>
    <row r="24" spans="1:37" ht="20.25" customHeight="1" x14ac:dyDescent="0.2">
      <c r="A24" s="30"/>
      <c r="C24" s="1" t="s">
        <v>122</v>
      </c>
    </row>
    <row r="25" spans="1:37" ht="20.25" customHeight="1" x14ac:dyDescent="0.2">
      <c r="A25" s="30"/>
      <c r="AK25" s="1" t="s">
        <v>213</v>
      </c>
    </row>
    <row r="26" spans="1:37" ht="20.25" customHeight="1" x14ac:dyDescent="0.2">
      <c r="A26" s="30" t="s">
        <v>123</v>
      </c>
      <c r="C26" s="1" t="str">
        <f>基本情報!O1</f>
        <v>令和６年１０月６日執行</v>
      </c>
      <c r="L26" s="377" t="s">
        <v>214</v>
      </c>
      <c r="M26" s="127"/>
      <c r="N26" s="127"/>
      <c r="O26" s="127"/>
      <c r="P26" s="127"/>
      <c r="Q26" s="127"/>
      <c r="R26" s="127"/>
      <c r="S26" s="127"/>
      <c r="T26" s="127"/>
      <c r="U26" s="127"/>
      <c r="AK26" s="1" t="s">
        <v>217</v>
      </c>
    </row>
    <row r="27" spans="1:37" ht="20.25" customHeight="1" x14ac:dyDescent="0.2">
      <c r="A27" s="30"/>
    </row>
    <row r="28" spans="1:37" ht="20.25" customHeight="1" x14ac:dyDescent="0.2">
      <c r="A28" s="30" t="s">
        <v>124</v>
      </c>
      <c r="C28" s="1" t="s">
        <v>125</v>
      </c>
      <c r="H28" s="378" t="s">
        <v>215</v>
      </c>
      <c r="I28" s="378"/>
      <c r="J28" s="378"/>
      <c r="K28" s="378"/>
      <c r="L28" s="378"/>
      <c r="M28" s="378"/>
      <c r="N28" s="379"/>
      <c r="AJ28" s="21"/>
    </row>
    <row r="29" spans="1:37" ht="20.25" customHeight="1" x14ac:dyDescent="0.2">
      <c r="A29" s="30"/>
      <c r="H29" s="90"/>
      <c r="I29" s="90"/>
      <c r="J29" s="90"/>
      <c r="K29" s="90"/>
      <c r="L29" s="90"/>
      <c r="M29" s="90"/>
      <c r="N29" s="3"/>
      <c r="AJ29" s="21"/>
      <c r="AK29" s="1" t="s">
        <v>126</v>
      </c>
    </row>
    <row r="30" spans="1:37" ht="20.25" customHeight="1" thickBot="1" x14ac:dyDescent="0.25">
      <c r="A30" s="30" t="s">
        <v>127</v>
      </c>
      <c r="C30" s="1" t="s">
        <v>128</v>
      </c>
      <c r="H30" s="90"/>
      <c r="I30" s="90"/>
      <c r="J30" s="90"/>
      <c r="K30" s="90"/>
      <c r="L30" s="90"/>
      <c r="M30" s="90"/>
      <c r="N30" s="3"/>
      <c r="AJ30" s="21"/>
      <c r="AK30" s="1" t="s">
        <v>129</v>
      </c>
    </row>
    <row r="31" spans="1:37" ht="10.5" customHeight="1" x14ac:dyDescent="0.2">
      <c r="A31" s="30"/>
      <c r="B31" s="380" t="s">
        <v>130</v>
      </c>
      <c r="C31" s="381"/>
      <c r="D31" s="381"/>
      <c r="E31" s="381"/>
      <c r="F31" s="381"/>
      <c r="G31" s="381"/>
      <c r="H31" s="381"/>
      <c r="I31" s="382"/>
      <c r="J31" s="386" t="s">
        <v>131</v>
      </c>
      <c r="K31" s="387"/>
      <c r="L31" s="387"/>
      <c r="M31" s="387"/>
      <c r="N31" s="387"/>
      <c r="O31" s="387"/>
      <c r="P31" s="387"/>
      <c r="Q31" s="388"/>
      <c r="R31" s="391" t="s">
        <v>132</v>
      </c>
      <c r="S31" s="381"/>
      <c r="T31" s="381"/>
      <c r="U31" s="381"/>
      <c r="V31" s="381"/>
      <c r="W31" s="381"/>
      <c r="X31" s="381"/>
      <c r="Y31" s="382"/>
      <c r="Z31" s="386" t="s">
        <v>133</v>
      </c>
      <c r="AA31" s="387"/>
      <c r="AB31" s="387"/>
      <c r="AC31" s="387"/>
      <c r="AD31" s="387"/>
      <c r="AE31" s="387"/>
      <c r="AF31" s="387" t="s">
        <v>129</v>
      </c>
      <c r="AG31" s="393"/>
      <c r="AJ31" s="21"/>
    </row>
    <row r="32" spans="1:37" ht="10.5" customHeight="1" x14ac:dyDescent="0.2">
      <c r="A32" s="30"/>
      <c r="B32" s="383"/>
      <c r="C32" s="384"/>
      <c r="D32" s="384"/>
      <c r="E32" s="384"/>
      <c r="F32" s="384"/>
      <c r="G32" s="384"/>
      <c r="H32" s="384"/>
      <c r="I32" s="385"/>
      <c r="J32" s="389"/>
      <c r="K32" s="379"/>
      <c r="L32" s="379"/>
      <c r="M32" s="379"/>
      <c r="N32" s="379"/>
      <c r="O32" s="379"/>
      <c r="P32" s="379"/>
      <c r="Q32" s="390"/>
      <c r="R32" s="392"/>
      <c r="S32" s="384"/>
      <c r="T32" s="384"/>
      <c r="U32" s="384"/>
      <c r="V32" s="384"/>
      <c r="W32" s="384"/>
      <c r="X32" s="384"/>
      <c r="Y32" s="385"/>
      <c r="Z32" s="389"/>
      <c r="AA32" s="379"/>
      <c r="AB32" s="379"/>
      <c r="AC32" s="379"/>
      <c r="AD32" s="379"/>
      <c r="AE32" s="379"/>
      <c r="AF32" s="379"/>
      <c r="AG32" s="394"/>
      <c r="AJ32" s="21"/>
    </row>
    <row r="33" spans="1:37" ht="21" customHeight="1" x14ac:dyDescent="0.2">
      <c r="A33" s="30"/>
      <c r="B33" s="366" t="s">
        <v>176</v>
      </c>
      <c r="C33" s="300"/>
      <c r="D33" s="300"/>
      <c r="E33" s="300"/>
      <c r="F33" s="300"/>
      <c r="G33" s="300"/>
      <c r="H33" s="300"/>
      <c r="I33" s="301"/>
      <c r="J33" s="367" t="s">
        <v>134</v>
      </c>
      <c r="K33" s="368"/>
      <c r="L33" s="368"/>
      <c r="M33" s="368"/>
      <c r="N33" s="368"/>
      <c r="O33" s="368"/>
      <c r="P33" s="368"/>
      <c r="Q33" s="369"/>
      <c r="R33" s="299" t="s">
        <v>135</v>
      </c>
      <c r="S33" s="300"/>
      <c r="T33" s="300"/>
      <c r="U33" s="300"/>
      <c r="V33" s="300"/>
      <c r="W33" s="300"/>
      <c r="X33" s="300"/>
      <c r="Y33" s="301"/>
      <c r="Z33" s="367" t="s">
        <v>136</v>
      </c>
      <c r="AA33" s="368"/>
      <c r="AB33" s="368"/>
      <c r="AC33" s="368"/>
      <c r="AD33" s="368"/>
      <c r="AE33" s="368"/>
      <c r="AF33" s="368"/>
      <c r="AG33" s="370"/>
      <c r="AJ33" s="21"/>
    </row>
    <row r="34" spans="1:37" ht="21" customHeight="1" x14ac:dyDescent="0.2">
      <c r="A34" s="30"/>
      <c r="B34" s="366" t="s">
        <v>137</v>
      </c>
      <c r="C34" s="300"/>
      <c r="D34" s="300"/>
      <c r="E34" s="300"/>
      <c r="F34" s="300"/>
      <c r="G34" s="300"/>
      <c r="H34" s="300"/>
      <c r="I34" s="301"/>
      <c r="J34" s="371" t="s">
        <v>138</v>
      </c>
      <c r="K34" s="372"/>
      <c r="L34" s="372"/>
      <c r="M34" s="372"/>
      <c r="N34" s="372"/>
      <c r="O34" s="372"/>
      <c r="P34" s="372"/>
      <c r="Q34" s="373"/>
      <c r="R34" s="299" t="s">
        <v>139</v>
      </c>
      <c r="S34" s="300"/>
      <c r="T34" s="300"/>
      <c r="U34" s="300"/>
      <c r="V34" s="300"/>
      <c r="W34" s="300"/>
      <c r="X34" s="300"/>
      <c r="Y34" s="301"/>
      <c r="Z34" s="367" t="s">
        <v>140</v>
      </c>
      <c r="AA34" s="368"/>
      <c r="AB34" s="368"/>
      <c r="AC34" s="368"/>
      <c r="AD34" s="368"/>
      <c r="AE34" s="368"/>
      <c r="AF34" s="368"/>
      <c r="AG34" s="370"/>
      <c r="AJ34" s="21"/>
    </row>
    <row r="35" spans="1:37" ht="12.75" customHeight="1" x14ac:dyDescent="0.2">
      <c r="A35" s="30"/>
      <c r="B35" s="354" t="s">
        <v>141</v>
      </c>
      <c r="C35" s="355"/>
      <c r="D35" s="355"/>
      <c r="E35" s="355"/>
      <c r="F35" s="355"/>
      <c r="G35" s="355"/>
      <c r="H35" s="355"/>
      <c r="I35" s="356"/>
      <c r="J35" s="357" t="s">
        <v>142</v>
      </c>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9"/>
      <c r="AJ35" s="21"/>
    </row>
    <row r="36" spans="1:37" ht="20.25" customHeight="1" thickBot="1" x14ac:dyDescent="0.25">
      <c r="A36" s="30"/>
      <c r="B36" s="360" t="s">
        <v>143</v>
      </c>
      <c r="C36" s="361"/>
      <c r="D36" s="361"/>
      <c r="E36" s="361"/>
      <c r="F36" s="361"/>
      <c r="G36" s="361"/>
      <c r="H36" s="361"/>
      <c r="I36" s="362"/>
      <c r="J36" s="363" t="s">
        <v>144</v>
      </c>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5"/>
    </row>
    <row r="38" spans="1:37" ht="16.5" customHeight="1" x14ac:dyDescent="0.2">
      <c r="A38" s="18" t="s">
        <v>11</v>
      </c>
      <c r="B38" s="18"/>
      <c r="AK38" s="1" t="s">
        <v>138</v>
      </c>
    </row>
    <row r="39" spans="1:37" ht="16.5" customHeight="1" x14ac:dyDescent="0.2">
      <c r="B39" s="19" t="s">
        <v>145</v>
      </c>
      <c r="C39" s="18" t="s">
        <v>178</v>
      </c>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K39" s="1" t="s">
        <v>146</v>
      </c>
    </row>
    <row r="40" spans="1:37" ht="16.5" customHeight="1" x14ac:dyDescent="0.2">
      <c r="B40" s="19"/>
      <c r="C40" s="18" t="s">
        <v>177</v>
      </c>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row>
    <row r="41" spans="1:37" ht="16.5" customHeight="1" x14ac:dyDescent="0.2">
      <c r="B41" s="19" t="s">
        <v>147</v>
      </c>
      <c r="C41" s="18" t="s">
        <v>216</v>
      </c>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row>
    <row r="42" spans="1:37" ht="16.5" customHeight="1" x14ac:dyDescent="0.2">
      <c r="A42" s="18"/>
      <c r="B42" s="19" t="s">
        <v>22</v>
      </c>
      <c r="C42" s="18" t="s">
        <v>148</v>
      </c>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1:37" ht="16.5" customHeight="1" x14ac:dyDescent="0.2">
      <c r="A43" s="18"/>
      <c r="B43" s="19"/>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1:37" ht="16.5" customHeight="1" x14ac:dyDescent="0.2">
      <c r="A44" s="19"/>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1:37" ht="16.5" customHeight="1" x14ac:dyDescent="0.2">
      <c r="A45" s="19"/>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row>
  </sheetData>
  <mergeCells count="28">
    <mergeCell ref="V13:AG13"/>
    <mergeCell ref="A3:AI3"/>
    <mergeCell ref="A4:AI4"/>
    <mergeCell ref="D9:E9"/>
    <mergeCell ref="G9:H9"/>
    <mergeCell ref="J9:K9"/>
    <mergeCell ref="B31:I32"/>
    <mergeCell ref="J31:Q32"/>
    <mergeCell ref="R31:Y32"/>
    <mergeCell ref="Z31:AE32"/>
    <mergeCell ref="AF31:AG32"/>
    <mergeCell ref="V14:AG14"/>
    <mergeCell ref="V15:AE15"/>
    <mergeCell ref="H21:M21"/>
    <mergeCell ref="L26:U26"/>
    <mergeCell ref="H28:N28"/>
    <mergeCell ref="B35:I35"/>
    <mergeCell ref="J35:AG35"/>
    <mergeCell ref="B36:I36"/>
    <mergeCell ref="J36:AG36"/>
    <mergeCell ref="B33:I33"/>
    <mergeCell ref="J33:Q33"/>
    <mergeCell ref="R33:Y33"/>
    <mergeCell ref="Z33:AG33"/>
    <mergeCell ref="B34:I34"/>
    <mergeCell ref="J34:Q34"/>
    <mergeCell ref="R34:Y34"/>
    <mergeCell ref="Z34:AG34"/>
  </mergeCells>
  <phoneticPr fontId="1"/>
  <conditionalFormatting sqref="D9:E9">
    <cfRule type="containsBlanks" dxfId="17" priority="9">
      <formula>LEN(TRIM(D9))=0</formula>
    </cfRule>
    <cfRule type="containsBlanks" dxfId="16" priority="25">
      <formula>LEN(TRIM(D9))=0</formula>
    </cfRule>
  </conditionalFormatting>
  <conditionalFormatting sqref="G9:H9">
    <cfRule type="containsBlanks" dxfId="15" priority="7">
      <formula>LEN(TRIM(G9))=0</formula>
    </cfRule>
    <cfRule type="containsBlanks" dxfId="14" priority="8">
      <formula>LEN(TRIM(G9))=0</formula>
    </cfRule>
  </conditionalFormatting>
  <conditionalFormatting sqref="H21:M21">
    <cfRule type="containsBlanks" dxfId="13" priority="24">
      <formula>LEN(TRIM(H21))=0</formula>
    </cfRule>
  </conditionalFormatting>
  <conditionalFormatting sqref="H28:N28">
    <cfRule type="containsBlanks" dxfId="12" priority="3">
      <formula>LEN(TRIM(H28))=0</formula>
    </cfRule>
  </conditionalFormatting>
  <conditionalFormatting sqref="H29:N30">
    <cfRule type="containsText" dxfId="11" priority="23" operator="containsText" text="0">
      <formula>NOT(ISERROR(SEARCH("0",H29)))</formula>
    </cfRule>
  </conditionalFormatting>
  <conditionalFormatting sqref="J34">
    <cfRule type="containsBlanks" dxfId="10" priority="18">
      <formula>LEN(TRIM(J34))=0</formula>
    </cfRule>
  </conditionalFormatting>
  <conditionalFormatting sqref="J9:K9">
    <cfRule type="containsBlanks" dxfId="9" priority="1">
      <formula>LEN(TRIM(J9))=0</formula>
    </cfRule>
    <cfRule type="containsBlanks" dxfId="8" priority="2">
      <formula>LEN(TRIM(J9))=0</formula>
    </cfRule>
  </conditionalFormatting>
  <conditionalFormatting sqref="J31:Q32">
    <cfRule type="containsBlanks" dxfId="7" priority="22">
      <formula>LEN(TRIM(J31))=0</formula>
    </cfRule>
  </conditionalFormatting>
  <conditionalFormatting sqref="J31:Q34">
    <cfRule type="containsBlanks" dxfId="6" priority="13">
      <formula>LEN(TRIM(J31))=0</formula>
    </cfRule>
  </conditionalFormatting>
  <conditionalFormatting sqref="J35:AG36">
    <cfRule type="containsBlanks" dxfId="5" priority="11">
      <formula>LEN(TRIM(J35))=0</formula>
    </cfRule>
    <cfRule type="containsBlanks" dxfId="4" priority="19">
      <formula>LEN(TRIM(J35))=0</formula>
    </cfRule>
  </conditionalFormatting>
  <conditionalFormatting sqref="V13:AG14 V15:AE15">
    <cfRule type="containsBlanks" dxfId="3" priority="4">
      <formula>LEN(TRIM(V13))=0</formula>
    </cfRule>
  </conditionalFormatting>
  <conditionalFormatting sqref="Z31:AE32">
    <cfRule type="containsBlanks" dxfId="2" priority="21">
      <formula>LEN(TRIM(Z31))=0</formula>
    </cfRule>
  </conditionalFormatting>
  <conditionalFormatting sqref="Z31:AG34">
    <cfRule type="containsBlanks" dxfId="1" priority="10">
      <formula>LEN(TRIM(Z31))=0</formula>
    </cfRule>
  </conditionalFormatting>
  <conditionalFormatting sqref="Z34:AG34">
    <cfRule type="containsBlanks" dxfId="0" priority="20">
      <formula>LEN(TRIM(Z34))=0</formula>
    </cfRule>
  </conditionalFormatting>
  <dataValidations count="4">
    <dataValidation type="list" allowBlank="1" showInputMessage="1" showErrorMessage="1" sqref="L26:U26" xr:uid="{00000000-0002-0000-0500-000000000000}">
      <formula1>$AK$25:$AK$26</formula1>
    </dataValidation>
    <dataValidation imeMode="on" allowBlank="1" showInputMessage="1" showErrorMessage="1" sqref="AK38" xr:uid="{00000000-0002-0000-0500-000001000000}"/>
    <dataValidation type="list" allowBlank="1" showInputMessage="1" showErrorMessage="1" sqref="J34:Q34" xr:uid="{00000000-0002-0000-0500-000002000000}">
      <formula1>$AK$38:$AK$39</formula1>
    </dataValidation>
    <dataValidation type="list" allowBlank="1" showInputMessage="1" showErrorMessage="1" sqref="AF31:AG32" xr:uid="{00000000-0002-0000-0500-000003000000}">
      <formula1>$AK$29:$AK$30</formula1>
    </dataValidation>
  </dataValidations>
  <pageMargins left="0.9055118110236221" right="0.51181102362204722" top="1.1417322834645669" bottom="0.74803149606299213" header="0.31496062992125984" footer="0.31496062992125984"/>
  <pageSetup paperSize="9" scale="90" orientation="portrait" r:id="rId1"/>
  <headerFooter>
    <oddHeader>&amp;L
&amp;"-,太字"&amp;14③ ポスターの作成&amp;"-,標準"&amp;11
　　請求書（ポスターの作成）&amp;R【様式記載例及び契約書作成例】</oddHeader>
    <oddFooter>&amp;C&amp;12 30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Q25"/>
  <sheetViews>
    <sheetView tabSelected="1" view="pageBreakPreview" zoomScaleNormal="100" zoomScaleSheetLayoutView="100" workbookViewId="0">
      <selection activeCell="AR3" sqref="AR3"/>
    </sheetView>
  </sheetViews>
  <sheetFormatPr defaultColWidth="2.6328125" defaultRowHeight="16.5" customHeight="1" x14ac:dyDescent="0.2"/>
  <cols>
    <col min="1" max="1" width="2.6328125" style="1" customWidth="1"/>
    <col min="2" max="15" width="2.6328125" style="1"/>
    <col min="16" max="16" width="3" style="1" customWidth="1"/>
    <col min="17" max="36" width="2.6328125" style="1"/>
    <col min="37" max="37" width="2.6328125" style="1" customWidth="1"/>
    <col min="38" max="16384" width="2.6328125" style="1"/>
  </cols>
  <sheetData>
    <row r="1" spans="1:43" ht="16.5" customHeight="1" x14ac:dyDescent="0.2">
      <c r="A1" s="1" t="s">
        <v>149</v>
      </c>
    </row>
    <row r="3" spans="1:43" ht="26.25" customHeight="1" x14ac:dyDescent="0.2">
      <c r="A3" s="436" t="s">
        <v>150</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row>
    <row r="4" spans="1:43" ht="16.5" customHeight="1" x14ac:dyDescent="0.2">
      <c r="A4" s="225" t="s">
        <v>114</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row>
    <row r="5" spans="1:43" ht="16.5" customHeight="1" thickBot="1" x14ac:dyDescent="0.25"/>
    <row r="6" spans="1:43" ht="16.5" customHeight="1" x14ac:dyDescent="0.2">
      <c r="B6" s="437" t="s">
        <v>151</v>
      </c>
      <c r="C6" s="438"/>
      <c r="D6" s="439"/>
      <c r="E6" s="447" t="s">
        <v>81</v>
      </c>
      <c r="F6" s="448"/>
      <c r="G6" s="448"/>
      <c r="H6" s="448"/>
      <c r="I6" s="448"/>
      <c r="J6" s="448"/>
      <c r="K6" s="448"/>
      <c r="L6" s="448"/>
      <c r="M6" s="449"/>
      <c r="N6" s="447" t="s">
        <v>152</v>
      </c>
      <c r="O6" s="448"/>
      <c r="P6" s="448"/>
      <c r="Q6" s="448"/>
      <c r="R6" s="448"/>
      <c r="S6" s="448"/>
      <c r="T6" s="448"/>
      <c r="U6" s="448"/>
      <c r="V6" s="449"/>
      <c r="W6" s="447" t="s">
        <v>119</v>
      </c>
      <c r="X6" s="448"/>
      <c r="Y6" s="448"/>
      <c r="Z6" s="448"/>
      <c r="AA6" s="448"/>
      <c r="AB6" s="448"/>
      <c r="AC6" s="448"/>
      <c r="AD6" s="448"/>
      <c r="AE6" s="449"/>
      <c r="AF6" s="418" t="s">
        <v>21</v>
      </c>
      <c r="AG6" s="419"/>
      <c r="AH6" s="420"/>
    </row>
    <row r="7" spans="1:43" ht="16.5" customHeight="1" x14ac:dyDescent="0.2">
      <c r="B7" s="440"/>
      <c r="C7" s="441"/>
      <c r="D7" s="442"/>
      <c r="E7" s="450"/>
      <c r="F7" s="451"/>
      <c r="G7" s="451"/>
      <c r="H7" s="451"/>
      <c r="I7" s="451"/>
      <c r="J7" s="451"/>
      <c r="K7" s="451"/>
      <c r="L7" s="451"/>
      <c r="M7" s="452"/>
      <c r="N7" s="450"/>
      <c r="O7" s="451"/>
      <c r="P7" s="451"/>
      <c r="Q7" s="451"/>
      <c r="R7" s="451"/>
      <c r="S7" s="451"/>
      <c r="T7" s="451"/>
      <c r="U7" s="451"/>
      <c r="V7" s="452"/>
      <c r="W7" s="450"/>
      <c r="X7" s="451"/>
      <c r="Y7" s="451"/>
      <c r="Z7" s="451"/>
      <c r="AA7" s="451"/>
      <c r="AB7" s="451"/>
      <c r="AC7" s="451"/>
      <c r="AD7" s="451"/>
      <c r="AE7" s="452"/>
      <c r="AF7" s="256"/>
      <c r="AG7" s="225"/>
      <c r="AH7" s="421"/>
    </row>
    <row r="8" spans="1:43" ht="16.5" customHeight="1" x14ac:dyDescent="0.2">
      <c r="B8" s="443"/>
      <c r="C8" s="441"/>
      <c r="D8" s="442"/>
      <c r="E8" s="453" t="s">
        <v>153</v>
      </c>
      <c r="F8" s="248"/>
      <c r="G8" s="398" t="s">
        <v>154</v>
      </c>
      <c r="H8" s="399"/>
      <c r="I8" s="399"/>
      <c r="J8" s="401" t="s">
        <v>155</v>
      </c>
      <c r="K8" s="402"/>
      <c r="L8" s="402"/>
      <c r="M8" s="402"/>
      <c r="N8" s="453" t="s">
        <v>156</v>
      </c>
      <c r="O8" s="248"/>
      <c r="P8" s="398" t="s">
        <v>157</v>
      </c>
      <c r="Q8" s="399"/>
      <c r="R8" s="399"/>
      <c r="S8" s="401" t="s">
        <v>158</v>
      </c>
      <c r="T8" s="402"/>
      <c r="U8" s="402"/>
      <c r="V8" s="402"/>
      <c r="W8" s="453" t="s">
        <v>159</v>
      </c>
      <c r="X8" s="248"/>
      <c r="Y8" s="398" t="s">
        <v>160</v>
      </c>
      <c r="Z8" s="399"/>
      <c r="AA8" s="399"/>
      <c r="AB8" s="401" t="s">
        <v>161</v>
      </c>
      <c r="AC8" s="402"/>
      <c r="AD8" s="402"/>
      <c r="AE8" s="402"/>
      <c r="AF8" s="256"/>
      <c r="AG8" s="225"/>
      <c r="AH8" s="421"/>
    </row>
    <row r="9" spans="1:43" ht="16.5" customHeight="1" x14ac:dyDescent="0.2">
      <c r="B9" s="443"/>
      <c r="C9" s="441"/>
      <c r="D9" s="442"/>
      <c r="E9" s="195"/>
      <c r="F9" s="195"/>
      <c r="G9" s="399"/>
      <c r="H9" s="399"/>
      <c r="I9" s="399"/>
      <c r="J9" s="402"/>
      <c r="K9" s="402"/>
      <c r="L9" s="402"/>
      <c r="M9" s="402"/>
      <c r="N9" s="195"/>
      <c r="O9" s="195"/>
      <c r="P9" s="399"/>
      <c r="Q9" s="399"/>
      <c r="R9" s="399"/>
      <c r="S9" s="402"/>
      <c r="T9" s="402"/>
      <c r="U9" s="402"/>
      <c r="V9" s="402"/>
      <c r="W9" s="195"/>
      <c r="X9" s="195"/>
      <c r="Y9" s="399"/>
      <c r="Z9" s="399"/>
      <c r="AA9" s="399"/>
      <c r="AB9" s="402"/>
      <c r="AC9" s="402"/>
      <c r="AD9" s="402"/>
      <c r="AE9" s="402"/>
      <c r="AF9" s="256"/>
      <c r="AG9" s="225"/>
      <c r="AH9" s="421"/>
    </row>
    <row r="10" spans="1:43" ht="16.5" customHeight="1" x14ac:dyDescent="0.2">
      <c r="B10" s="444"/>
      <c r="C10" s="445"/>
      <c r="D10" s="446"/>
      <c r="E10" s="195"/>
      <c r="F10" s="195"/>
      <c r="G10" s="400"/>
      <c r="H10" s="400"/>
      <c r="I10" s="400"/>
      <c r="J10" s="403"/>
      <c r="K10" s="403"/>
      <c r="L10" s="403"/>
      <c r="M10" s="403"/>
      <c r="N10" s="195"/>
      <c r="O10" s="195"/>
      <c r="P10" s="400"/>
      <c r="Q10" s="400"/>
      <c r="R10" s="400"/>
      <c r="S10" s="403"/>
      <c r="T10" s="403"/>
      <c r="U10" s="403"/>
      <c r="V10" s="403"/>
      <c r="W10" s="195"/>
      <c r="X10" s="195"/>
      <c r="Y10" s="400"/>
      <c r="Z10" s="400"/>
      <c r="AA10" s="400"/>
      <c r="AB10" s="403"/>
      <c r="AC10" s="403"/>
      <c r="AD10" s="403"/>
      <c r="AE10" s="403"/>
      <c r="AF10" s="422"/>
      <c r="AG10" s="229"/>
      <c r="AH10" s="423"/>
    </row>
    <row r="11" spans="1:43" ht="16.5" customHeight="1" x14ac:dyDescent="0.2">
      <c r="B11" s="91"/>
      <c r="C11" s="92"/>
      <c r="D11" s="93" t="s">
        <v>90</v>
      </c>
      <c r="E11" s="94"/>
      <c r="F11" s="95" t="s">
        <v>20</v>
      </c>
      <c r="G11" s="96"/>
      <c r="H11" s="97"/>
      <c r="I11" s="98" t="s">
        <v>50</v>
      </c>
      <c r="J11" s="99"/>
      <c r="K11" s="100"/>
      <c r="L11" s="92"/>
      <c r="M11" s="101" t="s">
        <v>20</v>
      </c>
      <c r="N11" s="94"/>
      <c r="O11" s="95" t="s">
        <v>20</v>
      </c>
      <c r="P11" s="96"/>
      <c r="Q11" s="97"/>
      <c r="R11" s="98" t="s">
        <v>50</v>
      </c>
      <c r="S11" s="99"/>
      <c r="T11" s="100"/>
      <c r="U11" s="92"/>
      <c r="V11" s="101" t="s">
        <v>20</v>
      </c>
      <c r="W11" s="94"/>
      <c r="X11" s="95" t="s">
        <v>20</v>
      </c>
      <c r="Y11" s="96"/>
      <c r="Z11" s="97"/>
      <c r="AA11" s="98" t="s">
        <v>50</v>
      </c>
      <c r="AB11" s="99"/>
      <c r="AC11" s="100"/>
      <c r="AD11" s="92"/>
      <c r="AE11" s="114" t="s">
        <v>20</v>
      </c>
      <c r="AF11" s="412"/>
      <c r="AG11" s="413"/>
      <c r="AH11" s="414"/>
    </row>
    <row r="12" spans="1:43" ht="16.5" customHeight="1" x14ac:dyDescent="0.2">
      <c r="B12" s="430">
        <f>基本情報!L20</f>
        <v>49</v>
      </c>
      <c r="C12" s="431"/>
      <c r="D12" s="432"/>
      <c r="E12" s="433">
        <f>基本情報!O22</f>
        <v>1100</v>
      </c>
      <c r="F12" s="434"/>
      <c r="G12" s="404">
        <f>基本情報!B20</f>
        <v>100</v>
      </c>
      <c r="H12" s="405"/>
      <c r="I12" s="406"/>
      <c r="J12" s="408">
        <f>E12*G12</f>
        <v>110000</v>
      </c>
      <c r="K12" s="409"/>
      <c r="L12" s="409"/>
      <c r="M12" s="410"/>
      <c r="N12" s="404">
        <f>ROUNDUP(((541.31*B12)+316250)/B12,0)</f>
        <v>6996</v>
      </c>
      <c r="O12" s="410"/>
      <c r="P12" s="404">
        <f>B12</f>
        <v>49</v>
      </c>
      <c r="Q12" s="405"/>
      <c r="R12" s="406"/>
      <c r="S12" s="408">
        <f>N12*P12</f>
        <v>342804</v>
      </c>
      <c r="T12" s="409"/>
      <c r="U12" s="409"/>
      <c r="V12" s="410"/>
      <c r="W12" s="404">
        <f>MIN(E12,N12)</f>
        <v>1100</v>
      </c>
      <c r="X12" s="410"/>
      <c r="Y12" s="404">
        <f>MIN(G12,P12)</f>
        <v>49</v>
      </c>
      <c r="Z12" s="409"/>
      <c r="AA12" s="410"/>
      <c r="AB12" s="408">
        <f>W12*Y12</f>
        <v>53900</v>
      </c>
      <c r="AC12" s="409"/>
      <c r="AD12" s="409"/>
      <c r="AE12" s="410"/>
      <c r="AF12" s="412"/>
      <c r="AG12" s="413"/>
      <c r="AH12" s="414"/>
    </row>
    <row r="13" spans="1:43" ht="16.5" customHeight="1" x14ac:dyDescent="0.2">
      <c r="B13" s="430"/>
      <c r="C13" s="431"/>
      <c r="D13" s="432"/>
      <c r="E13" s="435"/>
      <c r="F13" s="434"/>
      <c r="G13" s="407"/>
      <c r="H13" s="405"/>
      <c r="I13" s="406"/>
      <c r="J13" s="411"/>
      <c r="K13" s="409"/>
      <c r="L13" s="409"/>
      <c r="M13" s="410"/>
      <c r="N13" s="411"/>
      <c r="O13" s="410"/>
      <c r="P13" s="407"/>
      <c r="Q13" s="405"/>
      <c r="R13" s="406"/>
      <c r="S13" s="411"/>
      <c r="T13" s="409"/>
      <c r="U13" s="409"/>
      <c r="V13" s="410"/>
      <c r="W13" s="411"/>
      <c r="X13" s="410"/>
      <c r="Y13" s="411"/>
      <c r="Z13" s="409"/>
      <c r="AA13" s="410"/>
      <c r="AB13" s="411"/>
      <c r="AC13" s="409"/>
      <c r="AD13" s="409"/>
      <c r="AE13" s="410"/>
      <c r="AF13" s="412"/>
      <c r="AG13" s="413"/>
      <c r="AH13" s="414"/>
      <c r="AL13" s="425"/>
      <c r="AM13" s="425"/>
      <c r="AN13" s="425"/>
      <c r="AO13" s="424"/>
      <c r="AP13" s="424"/>
      <c r="AQ13" s="424"/>
    </row>
    <row r="14" spans="1:43" ht="16.5" customHeight="1" thickBot="1" x14ac:dyDescent="0.25">
      <c r="B14" s="102"/>
      <c r="C14" s="103"/>
      <c r="D14" s="104"/>
      <c r="E14" s="105"/>
      <c r="F14" s="104"/>
      <c r="G14" s="105"/>
      <c r="H14" s="106"/>
      <c r="I14" s="107"/>
      <c r="J14" s="108"/>
      <c r="K14" s="106"/>
      <c r="L14" s="103"/>
      <c r="M14" s="104"/>
      <c r="N14" s="105"/>
      <c r="O14" s="104"/>
      <c r="P14" s="105"/>
      <c r="Q14" s="106"/>
      <c r="R14" s="107"/>
      <c r="S14" s="108"/>
      <c r="T14" s="106"/>
      <c r="U14" s="103"/>
      <c r="V14" s="104"/>
      <c r="W14" s="105"/>
      <c r="X14" s="104"/>
      <c r="Y14" s="105"/>
      <c r="Z14" s="106"/>
      <c r="AA14" s="107"/>
      <c r="AB14" s="108"/>
      <c r="AC14" s="106"/>
      <c r="AD14" s="103"/>
      <c r="AE14" s="104"/>
      <c r="AF14" s="415"/>
      <c r="AG14" s="416"/>
      <c r="AH14" s="417"/>
      <c r="AL14" s="425"/>
      <c r="AM14" s="425"/>
      <c r="AN14" s="425"/>
      <c r="AO14" s="424"/>
      <c r="AP14" s="424"/>
      <c r="AQ14" s="424"/>
    </row>
    <row r="16" spans="1:43" ht="16.5" customHeight="1" x14ac:dyDescent="0.2">
      <c r="A16" s="1" t="s">
        <v>11</v>
      </c>
    </row>
    <row r="17" spans="2:34" ht="16.5" customHeight="1" x14ac:dyDescent="0.2">
      <c r="B17" s="19" t="s">
        <v>162</v>
      </c>
      <c r="C17" s="18" t="s">
        <v>163</v>
      </c>
    </row>
    <row r="18" spans="2:34" ht="16.5" customHeight="1" x14ac:dyDescent="0.2">
      <c r="B18" s="19"/>
      <c r="C18" s="18" t="s">
        <v>164</v>
      </c>
    </row>
    <row r="19" spans="2:34" ht="16.5" customHeight="1" x14ac:dyDescent="0.2">
      <c r="B19" s="19" t="s">
        <v>147</v>
      </c>
      <c r="C19" s="18" t="s">
        <v>165</v>
      </c>
    </row>
    <row r="20" spans="2:34" ht="16.5" customHeight="1" x14ac:dyDescent="0.2">
      <c r="B20" s="19" t="s">
        <v>166</v>
      </c>
      <c r="C20" s="18" t="s">
        <v>167</v>
      </c>
    </row>
    <row r="21" spans="2:34" ht="16.5" customHeight="1" x14ac:dyDescent="0.2">
      <c r="B21" s="19"/>
      <c r="C21" s="18"/>
      <c r="D21" s="426" t="s">
        <v>210</v>
      </c>
      <c r="E21" s="427"/>
      <c r="F21" s="427"/>
      <c r="G21" s="427"/>
      <c r="H21" s="427"/>
      <c r="I21" s="427"/>
      <c r="J21" s="427"/>
      <c r="K21" s="427"/>
      <c r="L21" s="427"/>
      <c r="M21" s="427"/>
      <c r="N21" s="427"/>
      <c r="O21" s="427"/>
      <c r="P21" s="427"/>
      <c r="Q21" s="427"/>
      <c r="R21" s="427"/>
      <c r="S21" s="427"/>
      <c r="T21" s="320" t="s">
        <v>168</v>
      </c>
      <c r="U21" s="320" t="s">
        <v>98</v>
      </c>
      <c r="V21" s="127"/>
      <c r="X21" s="333" t="s">
        <v>202</v>
      </c>
      <c r="Y21" s="333"/>
      <c r="Z21" s="333"/>
      <c r="AA21" s="333"/>
      <c r="AB21" s="333"/>
      <c r="AC21" s="333"/>
      <c r="AD21" s="333"/>
      <c r="AE21" s="333"/>
      <c r="AF21" s="333"/>
      <c r="AG21" s="333"/>
      <c r="AH21" s="333"/>
    </row>
    <row r="22" spans="2:34" ht="16.5" customHeight="1" x14ac:dyDescent="0.2">
      <c r="B22" s="19"/>
      <c r="C22" s="18"/>
      <c r="D22" s="428" t="s">
        <v>96</v>
      </c>
      <c r="E22" s="429"/>
      <c r="F22" s="429"/>
      <c r="G22" s="429"/>
      <c r="H22" s="429"/>
      <c r="I22" s="429"/>
      <c r="J22" s="429"/>
      <c r="K22" s="429"/>
      <c r="L22" s="429"/>
      <c r="M22" s="429"/>
      <c r="N22" s="429"/>
      <c r="O22" s="429"/>
      <c r="P22" s="429"/>
      <c r="Q22" s="429"/>
      <c r="R22" s="429"/>
      <c r="S22" s="429"/>
      <c r="T22" s="127"/>
      <c r="U22" s="127"/>
      <c r="V22" s="127"/>
      <c r="X22" s="333"/>
      <c r="Y22" s="333"/>
      <c r="Z22" s="333"/>
      <c r="AA22" s="333"/>
      <c r="AB22" s="333"/>
      <c r="AC22" s="333"/>
      <c r="AD22" s="333"/>
      <c r="AE22" s="333"/>
      <c r="AF22" s="333"/>
      <c r="AG22" s="333"/>
      <c r="AH22" s="333"/>
    </row>
    <row r="23" spans="2:34" ht="16.5" customHeight="1" x14ac:dyDescent="0.2">
      <c r="B23" s="19" t="s">
        <v>169</v>
      </c>
      <c r="C23" s="18" t="s">
        <v>170</v>
      </c>
    </row>
    <row r="24" spans="2:34" ht="16.5" customHeight="1" x14ac:dyDescent="0.2">
      <c r="B24" s="19" t="s">
        <v>171</v>
      </c>
      <c r="C24" s="18" t="s">
        <v>172</v>
      </c>
    </row>
    <row r="25" spans="2:34" ht="16.5" customHeight="1" x14ac:dyDescent="0.2">
      <c r="B25" s="19" t="s">
        <v>173</v>
      </c>
      <c r="C25" s="18" t="s">
        <v>174</v>
      </c>
    </row>
  </sheetData>
  <mergeCells count="34">
    <mergeCell ref="B12:D13"/>
    <mergeCell ref="E12:F13"/>
    <mergeCell ref="A3:AI3"/>
    <mergeCell ref="A4:AI4"/>
    <mergeCell ref="N12:O13"/>
    <mergeCell ref="B6:D10"/>
    <mergeCell ref="E6:M7"/>
    <mergeCell ref="N6:V7"/>
    <mergeCell ref="W6:AE7"/>
    <mergeCell ref="E8:F10"/>
    <mergeCell ref="G8:I10"/>
    <mergeCell ref="J8:M10"/>
    <mergeCell ref="N8:O10"/>
    <mergeCell ref="P8:R10"/>
    <mergeCell ref="S8:V10"/>
    <mergeCell ref="W8:X10"/>
    <mergeCell ref="D21:S21"/>
    <mergeCell ref="T21:T22"/>
    <mergeCell ref="U21:V22"/>
    <mergeCell ref="D22:S22"/>
    <mergeCell ref="X21:AH22"/>
    <mergeCell ref="AO13:AQ14"/>
    <mergeCell ref="P12:R13"/>
    <mergeCell ref="S12:V13"/>
    <mergeCell ref="W12:X13"/>
    <mergeCell ref="Y12:AA13"/>
    <mergeCell ref="AB12:AE13"/>
    <mergeCell ref="AL13:AN14"/>
    <mergeCell ref="Y8:AA10"/>
    <mergeCell ref="AB8:AE10"/>
    <mergeCell ref="G12:I13"/>
    <mergeCell ref="J12:M13"/>
    <mergeCell ref="AF11:AH14"/>
    <mergeCell ref="AF6:AH10"/>
  </mergeCells>
  <phoneticPr fontId="1"/>
  <pageMargins left="0.9055118110236221" right="0.51181102362204722" top="1.1417322834645669" bottom="0.74803149606299213" header="0.31496062992125984" footer="0.31496062992125984"/>
  <pageSetup paperSize="9" scale="90" orientation="portrait" r:id="rId1"/>
  <headerFooter>
    <oddHeader>&amp;L
　　請求書内訳書&amp;R【様式記載例及び契約書作成例】</oddHeader>
    <oddFooter>&amp;C&amp;12 31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基本情報</vt:lpstr>
      <vt:lpstr>P26.ポスター作成契約書</vt:lpstr>
      <vt:lpstr>P27.ポスター作成契約届出書</vt:lpstr>
      <vt:lpstr>P28.ポスター作成枚数確認申請書</vt:lpstr>
      <vt:lpstr>29.ポスター作成証明書</vt:lpstr>
      <vt:lpstr>30.請求書（ポスター作成）</vt:lpstr>
      <vt:lpstr>31.請求書（ポスター作成）②</vt:lpstr>
      <vt:lpstr>'29.ポスター作成証明書'!Print_Area</vt:lpstr>
      <vt:lpstr>'30.請求書（ポスター作成）'!Print_Area</vt:lpstr>
      <vt:lpstr>'31.請求書（ポスター作成）②'!Print_Area</vt:lpstr>
      <vt:lpstr>P26.ポスター作成契約書!Print_Area</vt:lpstr>
      <vt:lpstr>P27.ポスター作成契約届出書!Print_Area</vt:lpstr>
      <vt:lpstr>P28.ポスター作成枚数確認申請書!Print_Area</vt:lpstr>
      <vt:lpstr>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迎悟</dc:creator>
  <cp:lastModifiedBy>daiichiro takebe</cp:lastModifiedBy>
  <cp:lastPrinted>2022-07-13T05:41:39Z</cp:lastPrinted>
  <dcterms:created xsi:type="dcterms:W3CDTF">2014-07-18T04:25:04Z</dcterms:created>
  <dcterms:modified xsi:type="dcterms:W3CDTF">2024-07-26T02:33:24Z</dcterms:modified>
</cp:coreProperties>
</file>