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R5hsm03-lfsv01\波佐見町共有(lgwan)\310_総務課\04_選挙管理委員会\★整理済　01　選挙\03　町議選挙\R6年度\説明会\立候補説明会・事前審査\R6.8.20 説明会資料\2024.8.20町議選挙資料（波佐見町）\【資料2-2】公営制度記入例\"/>
    </mc:Choice>
  </mc:AlternateContent>
  <xr:revisionPtr revIDLastSave="0" documentId="13_ncr:1_{EE0EA365-7A23-4613-9BB6-5EAD0121E9F3}" xr6:coauthVersionLast="47" xr6:coauthVersionMax="47" xr10:uidLastSave="{00000000-0000-0000-0000-000000000000}"/>
  <bookViews>
    <workbookView xWindow="-110" yWindow="-110" windowWidth="19420" windowHeight="10300" firstSheet="3" activeTab="5" xr2:uid="{00000000-000D-0000-FFFF-FFFF00000000}"/>
  </bookViews>
  <sheets>
    <sheet name="P14.請求書（自動車）" sheetId="11" r:id="rId1"/>
    <sheet name="P15.請求書（自動車）②" sheetId="19" r:id="rId2"/>
    <sheet name="P16.請求書（燃料代）" sheetId="16" r:id="rId3"/>
    <sheet name="P17.請求書（燃料代）②" sheetId="20" r:id="rId4"/>
    <sheet name="P18.請求書（運転手）" sheetId="17" r:id="rId5"/>
    <sheet name="P19.請求書（運転手）②" sheetId="21" r:id="rId6"/>
  </sheets>
  <definedNames>
    <definedName name="_xlnm.Print_Area" localSheetId="0">'P14.請求書（自動車）'!$A$1:$AI$50</definedName>
    <definedName name="_xlnm.Print_Area" localSheetId="1">'P15.請求書（自動車）②'!$A$1:$AI$29</definedName>
    <definedName name="_xlnm.Print_Area" localSheetId="2">'P16.請求書（燃料代）'!$A$1:$AI$51</definedName>
    <definedName name="_xlnm.Print_Area" localSheetId="3">'P17.請求書（燃料代）②'!$A$1:$AI$44</definedName>
    <definedName name="_xlnm.Print_Area" localSheetId="4">'P18.請求書（運転手）'!$A$1:$AI$51</definedName>
    <definedName name="_xlnm.Print_Area" localSheetId="5">'P19.請求書（運転手）②'!$A$1:$AI$36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1" i="19" l="1"/>
  <c r="R19" i="21"/>
  <c r="AK20" i="21"/>
  <c r="Y19" i="21"/>
  <c r="R16" i="21"/>
  <c r="AK17" i="21"/>
  <c r="Y16" i="21"/>
  <c r="R13" i="21"/>
  <c r="AK14" i="21"/>
  <c r="Y13" i="21"/>
  <c r="R10" i="21"/>
  <c r="AK11" i="21"/>
  <c r="Y10" i="21"/>
  <c r="R7" i="21"/>
  <c r="AK8" i="21"/>
  <c r="Y7" i="21"/>
  <c r="R19" i="20"/>
  <c r="AL15" i="20"/>
  <c r="R17" i="20"/>
  <c r="AL14" i="20"/>
  <c r="R15" i="20"/>
  <c r="AL13" i="20"/>
  <c r="R13" i="20"/>
  <c r="AL12" i="20"/>
  <c r="R11" i="20"/>
  <c r="AL11" i="20"/>
  <c r="L17" i="19"/>
  <c r="AL17" i="19"/>
  <c r="Y16" i="19"/>
  <c r="L15" i="19"/>
  <c r="AL15" i="19"/>
  <c r="Y14" i="19"/>
  <c r="L13" i="19"/>
  <c r="AL13" i="19"/>
  <c r="Y12" i="19"/>
  <c r="L11" i="19"/>
  <c r="L9" i="19"/>
  <c r="Y22" i="21"/>
  <c r="AK22" i="21"/>
  <c r="H21" i="17"/>
  <c r="AL16" i="20"/>
  <c r="AL9" i="19"/>
  <c r="Y10" i="19"/>
  <c r="AL18" i="19"/>
  <c r="H21" i="11"/>
  <c r="Y8" i="19"/>
  <c r="Y18" i="19"/>
  <c r="R20" i="20"/>
  <c r="AK20" i="20"/>
  <c r="AA20" i="20"/>
  <c r="H21" i="16"/>
</calcChain>
</file>

<file path=xl/sharedStrings.xml><?xml version="1.0" encoding="utf-8"?>
<sst xmlns="http://schemas.openxmlformats.org/spreadsheetml/2006/main" count="377" uniqueCount="157">
  <si>
    <t>月</t>
    <rPh sb="0" eb="1">
      <t>ガツ</t>
    </rPh>
    <phoneticPr fontId="1"/>
  </si>
  <si>
    <t>日</t>
    <rPh sb="0" eb="1">
      <t>ニチ</t>
    </rPh>
    <phoneticPr fontId="1"/>
  </si>
  <si>
    <t>年</t>
    <rPh sb="0" eb="1">
      <t>ネン</t>
    </rPh>
    <phoneticPr fontId="1"/>
  </si>
  <si>
    <t>印</t>
    <rPh sb="0" eb="1">
      <t>イン</t>
    </rPh>
    <phoneticPr fontId="1"/>
  </si>
  <si>
    <t>記</t>
    <rPh sb="0" eb="1">
      <t>キ</t>
    </rPh>
    <phoneticPr fontId="1"/>
  </si>
  <si>
    <t>１</t>
    <phoneticPr fontId="1"/>
  </si>
  <si>
    <t>備　考</t>
    <rPh sb="0" eb="1">
      <t>ビ</t>
    </rPh>
    <rPh sb="2" eb="3">
      <t>コウ</t>
    </rPh>
    <phoneticPr fontId="1"/>
  </si>
  <si>
    <t>２</t>
    <phoneticPr fontId="1"/>
  </si>
  <si>
    <t>燃料代</t>
    <rPh sb="0" eb="2">
      <t>ネンリョウ</t>
    </rPh>
    <rPh sb="2" eb="3">
      <t>ダイ</t>
    </rPh>
    <phoneticPr fontId="1"/>
  </si>
  <si>
    <t>(1)</t>
    <phoneticPr fontId="1"/>
  </si>
  <si>
    <t>(2)</t>
    <phoneticPr fontId="1"/>
  </si>
  <si>
    <t>４</t>
    <phoneticPr fontId="1"/>
  </si>
  <si>
    <t>３</t>
    <phoneticPr fontId="1"/>
  </si>
  <si>
    <t>円</t>
    <rPh sb="0" eb="1">
      <t>エン</t>
    </rPh>
    <phoneticPr fontId="1"/>
  </si>
  <si>
    <t>備考</t>
    <rPh sb="0" eb="2">
      <t>ビコウ</t>
    </rPh>
    <phoneticPr fontId="1"/>
  </si>
  <si>
    <t>(3)</t>
  </si>
  <si>
    <t>(4)</t>
  </si>
  <si>
    <t>雇用年月日</t>
    <rPh sb="0" eb="2">
      <t>コヨウ</t>
    </rPh>
    <rPh sb="2" eb="5">
      <t>ネンガッピ</t>
    </rPh>
    <phoneticPr fontId="1"/>
  </si>
  <si>
    <t>（請求書の様式）（第６条関係）</t>
    <rPh sb="1" eb="4">
      <t>セイキュウショ</t>
    </rPh>
    <rPh sb="5" eb="7">
      <t>ヨウシキ</t>
    </rPh>
    <rPh sb="9" eb="10">
      <t>ダイ</t>
    </rPh>
    <rPh sb="11" eb="12">
      <t>ジョウ</t>
    </rPh>
    <rPh sb="12" eb="14">
      <t>カンケイ</t>
    </rPh>
    <phoneticPr fontId="1"/>
  </si>
  <si>
    <t>（選挙運動用自動車の使用）</t>
    <rPh sb="1" eb="3">
      <t>センキョ</t>
    </rPh>
    <rPh sb="3" eb="5">
      <t>ウンドウ</t>
    </rPh>
    <rPh sb="5" eb="6">
      <t>ヨウ</t>
    </rPh>
    <rPh sb="6" eb="9">
      <t>ジドウシャ</t>
    </rPh>
    <rPh sb="10" eb="12">
      <t>シヨウ</t>
    </rPh>
    <phoneticPr fontId="1"/>
  </si>
  <si>
    <t>請　　　求　　　書</t>
    <rPh sb="0" eb="1">
      <t>ショウ</t>
    </rPh>
    <rPh sb="4" eb="5">
      <t>モトム</t>
    </rPh>
    <rPh sb="8" eb="9">
      <t>ショ</t>
    </rPh>
    <phoneticPr fontId="1"/>
  </si>
  <si>
    <t>住　所</t>
    <rPh sb="0" eb="1">
      <t>ジュウ</t>
    </rPh>
    <rPh sb="2" eb="3">
      <t>ショ</t>
    </rPh>
    <phoneticPr fontId="1"/>
  </si>
  <si>
    <t>名　称</t>
    <rPh sb="0" eb="1">
      <t>メイ</t>
    </rPh>
    <rPh sb="2" eb="3">
      <t>ショウ</t>
    </rPh>
    <phoneticPr fontId="1"/>
  </si>
  <si>
    <t>氏　名</t>
    <rPh sb="0" eb="1">
      <t>ウジ</t>
    </rPh>
    <rPh sb="2" eb="3">
      <t>メイ</t>
    </rPh>
    <phoneticPr fontId="1"/>
  </si>
  <si>
    <t>請求金額</t>
    <rPh sb="0" eb="2">
      <t>セイキュウ</t>
    </rPh>
    <rPh sb="2" eb="4">
      <t>キンガク</t>
    </rPh>
    <phoneticPr fontId="1"/>
  </si>
  <si>
    <t>内　訳</t>
    <rPh sb="0" eb="1">
      <t>ウチ</t>
    </rPh>
    <rPh sb="2" eb="3">
      <t>ヤク</t>
    </rPh>
    <phoneticPr fontId="1"/>
  </si>
  <si>
    <t>別紙請求内訳書のとおり</t>
    <rPh sb="0" eb="2">
      <t>ベッシ</t>
    </rPh>
    <rPh sb="2" eb="4">
      <t>セイキュウ</t>
    </rPh>
    <rPh sb="4" eb="7">
      <t>ウチワケショ</t>
    </rPh>
    <phoneticPr fontId="1"/>
  </si>
  <si>
    <t>候補者の氏名</t>
    <rPh sb="0" eb="3">
      <t>コウホシャ</t>
    </rPh>
    <rPh sb="4" eb="6">
      <t>シメイ</t>
    </rPh>
    <phoneticPr fontId="1"/>
  </si>
  <si>
    <t>５</t>
    <phoneticPr fontId="1"/>
  </si>
  <si>
    <t>金融機関名、口座名、口座番号</t>
    <rPh sb="0" eb="2">
      <t>キンユウ</t>
    </rPh>
    <rPh sb="2" eb="4">
      <t>キカン</t>
    </rPh>
    <rPh sb="4" eb="5">
      <t>メイ</t>
    </rPh>
    <rPh sb="6" eb="8">
      <t>コウザ</t>
    </rPh>
    <rPh sb="8" eb="9">
      <t>メイ</t>
    </rPh>
    <rPh sb="10" eb="12">
      <t>コウザ</t>
    </rPh>
    <rPh sb="12" eb="14">
      <t>バンゴウ</t>
    </rPh>
    <phoneticPr fontId="1"/>
  </si>
  <si>
    <t>金融機関名</t>
    <rPh sb="0" eb="2">
      <t>キンユウ</t>
    </rPh>
    <rPh sb="2" eb="4">
      <t>キカン</t>
    </rPh>
    <rPh sb="4" eb="5">
      <t>メイ</t>
    </rPh>
    <phoneticPr fontId="1"/>
  </si>
  <si>
    <t>本・支店名</t>
    <rPh sb="0" eb="1">
      <t>ホン</t>
    </rPh>
    <rPh sb="2" eb="4">
      <t>シテン</t>
    </rPh>
    <rPh sb="4" eb="5">
      <t>メイ</t>
    </rPh>
    <phoneticPr fontId="1"/>
  </si>
  <si>
    <t>支店コード</t>
    <rPh sb="0" eb="2">
      <t>シテン</t>
    </rPh>
    <phoneticPr fontId="1"/>
  </si>
  <si>
    <t>預金種別</t>
    <rPh sb="0" eb="2">
      <t>ヨキン</t>
    </rPh>
    <rPh sb="2" eb="4">
      <t>シュベツ</t>
    </rPh>
    <phoneticPr fontId="1"/>
  </si>
  <si>
    <t>口座番号</t>
    <rPh sb="0" eb="2">
      <t>コウザ</t>
    </rPh>
    <rPh sb="2" eb="4">
      <t>バンゴウ</t>
    </rPh>
    <phoneticPr fontId="1"/>
  </si>
  <si>
    <t>ふりがな</t>
    <phoneticPr fontId="1"/>
  </si>
  <si>
    <t>口座名</t>
    <rPh sb="0" eb="2">
      <t>コウザ</t>
    </rPh>
    <rPh sb="2" eb="3">
      <t>メイ</t>
    </rPh>
    <phoneticPr fontId="1"/>
  </si>
  <si>
    <t>　この請求書は、候補者から受領した選挙運動用自動車使用証明書（燃料代の請求の場合には、このほか</t>
    <phoneticPr fontId="1"/>
  </si>
  <si>
    <t>に自動車燃料代確認書及び給油伝票（燃料の供給を受けた日付、燃料の供給を受けた選挙運動用自動車の</t>
    <phoneticPr fontId="1"/>
  </si>
  <si>
    <t>　燃料代の請求は、契約届出書に記載された選挙運動用自動車に供給したもので、自動車燃料代確認書に</t>
    <phoneticPr fontId="1"/>
  </si>
  <si>
    <t>記載された「確認金額」の範囲内に限られています。</t>
  </si>
  <si>
    <t>　「請求金額」には、消費税額を含んだ金額を記載してください。</t>
    <phoneticPr fontId="1"/>
  </si>
  <si>
    <t>（別紙）その２</t>
    <rPh sb="1" eb="3">
      <t>ベッシ</t>
    </rPh>
    <phoneticPr fontId="1"/>
  </si>
  <si>
    <t>請求内訳書（一般乗用旅客自動車運送事業者以外の者との契約により自動車を使用した場合）</t>
    <rPh sb="0" eb="2">
      <t>セイキュウ</t>
    </rPh>
    <rPh sb="2" eb="5">
      <t>ウチワケショ</t>
    </rPh>
    <rPh sb="6" eb="8">
      <t>イッパン</t>
    </rPh>
    <rPh sb="8" eb="10">
      <t>ジョウヨウ</t>
    </rPh>
    <rPh sb="10" eb="12">
      <t>リョカク</t>
    </rPh>
    <rPh sb="12" eb="15">
      <t>ジドウシャ</t>
    </rPh>
    <rPh sb="15" eb="17">
      <t>ウンソウ</t>
    </rPh>
    <rPh sb="17" eb="20">
      <t>ジギョウシャ</t>
    </rPh>
    <rPh sb="20" eb="22">
      <t>イガイ</t>
    </rPh>
    <rPh sb="23" eb="24">
      <t>モノ</t>
    </rPh>
    <rPh sb="26" eb="28">
      <t>ケイヤク</t>
    </rPh>
    <rPh sb="31" eb="34">
      <t>ジドウシャ</t>
    </rPh>
    <rPh sb="35" eb="37">
      <t>シヨウ</t>
    </rPh>
    <rPh sb="39" eb="41">
      <t>バアイ</t>
    </rPh>
    <phoneticPr fontId="1"/>
  </si>
  <si>
    <t>自動車の借入れ</t>
    <rPh sb="0" eb="3">
      <t>ジドウシャ</t>
    </rPh>
    <rPh sb="4" eb="6">
      <t>カリイ</t>
    </rPh>
    <phoneticPr fontId="1"/>
  </si>
  <si>
    <t>）円×（</t>
    <rPh sb="1" eb="2">
      <t>エン</t>
    </rPh>
    <phoneticPr fontId="1"/>
  </si>
  <si>
    <t>）台</t>
    <rPh sb="1" eb="2">
      <t>ダイ</t>
    </rPh>
    <phoneticPr fontId="1"/>
  </si>
  <si>
    <t>（</t>
    <phoneticPr fontId="1"/>
  </si>
  <si>
    <t>＝</t>
    <phoneticPr fontId="1"/>
  </si>
  <si>
    <t>使用年月日</t>
    <rPh sb="0" eb="2">
      <t>シヨウ</t>
    </rPh>
    <rPh sb="2" eb="5">
      <t>ネンガッピ</t>
    </rPh>
    <phoneticPr fontId="1"/>
  </si>
  <si>
    <t>借入れ金額（イ）</t>
    <rPh sb="0" eb="2">
      <t>カリイ</t>
    </rPh>
    <rPh sb="3" eb="5">
      <t>キンガク</t>
    </rPh>
    <phoneticPr fontId="1"/>
  </si>
  <si>
    <t>基準限度額（ロ）</t>
    <rPh sb="0" eb="2">
      <t>キジュン</t>
    </rPh>
    <rPh sb="2" eb="4">
      <t>ゲンド</t>
    </rPh>
    <rPh sb="4" eb="5">
      <t>ガク</t>
    </rPh>
    <phoneticPr fontId="1"/>
  </si>
  <si>
    <t>計</t>
    <rPh sb="0" eb="1">
      <t>ケイ</t>
    </rPh>
    <phoneticPr fontId="1"/>
  </si>
  <si>
    <t>　（イ）欄には、消費税額を含んだ金額を記載してください。</t>
    <phoneticPr fontId="1"/>
  </si>
  <si>
    <t>　「請求金額」欄には、（イ）又は（ロ）のうちいずれか少ない方の額を記載してください。</t>
    <phoneticPr fontId="1"/>
  </si>
  <si>
    <t>普通</t>
    <rPh sb="0" eb="2">
      <t>フツウ</t>
    </rPh>
    <phoneticPr fontId="1"/>
  </si>
  <si>
    <t>当座</t>
    <rPh sb="0" eb="2">
      <t>トウザ</t>
    </rPh>
    <phoneticPr fontId="1"/>
  </si>
  <si>
    <t>本店</t>
    <rPh sb="0" eb="2">
      <t>ホンテン</t>
    </rPh>
    <phoneticPr fontId="1"/>
  </si>
  <si>
    <t>支店</t>
    <rPh sb="0" eb="2">
      <t>シテン</t>
    </rPh>
    <phoneticPr fontId="1"/>
  </si>
  <si>
    <t>かぶしきかいしゃ　まるぺけさんかくれんたかー　だいひょうとりしまりやく　こうやま　いちろう</t>
    <phoneticPr fontId="1"/>
  </si>
  <si>
    <t>株式会社○×△レンタカー　代表取締役　甲山　一郎</t>
    <rPh sb="0" eb="2">
      <t>カブシキ</t>
    </rPh>
    <rPh sb="2" eb="4">
      <t>ガイシャ</t>
    </rPh>
    <rPh sb="13" eb="15">
      <t>ダイヒョウ</t>
    </rPh>
    <rPh sb="15" eb="18">
      <t>トリシマリヤク</t>
    </rPh>
    <rPh sb="19" eb="20">
      <t>コウ</t>
    </rPh>
    <rPh sb="20" eb="21">
      <t>ヤマ</t>
    </rPh>
    <rPh sb="22" eb="24">
      <t>イチロウ</t>
    </rPh>
    <phoneticPr fontId="1"/>
  </si>
  <si>
    <t>０００００００</t>
    <phoneticPr fontId="1"/>
  </si>
  <si>
    <t>販売年月日</t>
    <rPh sb="0" eb="2">
      <t>ハンバイ</t>
    </rPh>
    <rPh sb="2" eb="5">
      <t>ネンガッピ</t>
    </rPh>
    <phoneticPr fontId="1"/>
  </si>
  <si>
    <t xml:space="preserve"> 燃料の供給を受けた選挙
 運動用自動車の自動車登
 録番号又は車両番号</t>
    <rPh sb="1" eb="3">
      <t>ネンリョウ</t>
    </rPh>
    <rPh sb="4" eb="6">
      <t>キョウキュウ</t>
    </rPh>
    <rPh sb="7" eb="8">
      <t>ウ</t>
    </rPh>
    <rPh sb="10" eb="12">
      <t>センキョ</t>
    </rPh>
    <rPh sb="14" eb="16">
      <t>ウンドウ</t>
    </rPh>
    <rPh sb="16" eb="17">
      <t>ヨウ</t>
    </rPh>
    <rPh sb="17" eb="20">
      <t>ジドウシャ</t>
    </rPh>
    <rPh sb="21" eb="24">
      <t>ジドウシャ</t>
    </rPh>
    <rPh sb="24" eb="25">
      <t>ノボル</t>
    </rPh>
    <rPh sb="27" eb="28">
      <t>ロク</t>
    </rPh>
    <rPh sb="28" eb="30">
      <t>バンゴウ</t>
    </rPh>
    <rPh sb="30" eb="31">
      <t>マタ</t>
    </rPh>
    <rPh sb="32" eb="34">
      <t>シャリョウ</t>
    </rPh>
    <rPh sb="34" eb="36">
      <t>バンゴウ</t>
    </rPh>
    <phoneticPr fontId="1"/>
  </si>
  <si>
    <t>販売金額（イ）</t>
    <rPh sb="0" eb="2">
      <t>ハンバイ</t>
    </rPh>
    <rPh sb="2" eb="4">
      <t>キンガク</t>
    </rPh>
    <phoneticPr fontId="1"/>
  </si>
  <si>
    <t>(2)</t>
    <phoneticPr fontId="1"/>
  </si>
  <si>
    <t>　「基準限度額（ロ）」（計）欄には、確認書に記載された額の合計を記載してください。</t>
    <rPh sb="2" eb="4">
      <t>キジュン</t>
    </rPh>
    <rPh sb="4" eb="6">
      <t>ゲンド</t>
    </rPh>
    <rPh sb="6" eb="7">
      <t>ガク</t>
    </rPh>
    <rPh sb="12" eb="13">
      <t>ケイ</t>
    </rPh>
    <rPh sb="14" eb="15">
      <t>ラン</t>
    </rPh>
    <rPh sb="18" eb="21">
      <t>カクニンショ</t>
    </rPh>
    <rPh sb="22" eb="24">
      <t>キサイ</t>
    </rPh>
    <rPh sb="27" eb="28">
      <t>ガク</t>
    </rPh>
    <rPh sb="29" eb="31">
      <t>ゴウケイ</t>
    </rPh>
    <phoneticPr fontId="1"/>
  </si>
  <si>
    <t>　「請求金額」欄には、（イ）の（計）欄又は（ロ）の（計）欄のうちいずれか少ない方の額を記載して</t>
    <rPh sb="2" eb="4">
      <t>セイキュウ</t>
    </rPh>
    <rPh sb="4" eb="5">
      <t>キン</t>
    </rPh>
    <rPh sb="5" eb="6">
      <t>ガク</t>
    </rPh>
    <rPh sb="7" eb="8">
      <t>ラン</t>
    </rPh>
    <rPh sb="16" eb="17">
      <t>ケイ</t>
    </rPh>
    <rPh sb="18" eb="19">
      <t>ラン</t>
    </rPh>
    <rPh sb="19" eb="20">
      <t>マタ</t>
    </rPh>
    <rPh sb="26" eb="27">
      <t>ケイ</t>
    </rPh>
    <rPh sb="28" eb="29">
      <t>ラン</t>
    </rPh>
    <rPh sb="36" eb="37">
      <t>スク</t>
    </rPh>
    <rPh sb="39" eb="40">
      <t>ホウ</t>
    </rPh>
    <rPh sb="41" eb="42">
      <t>ガク</t>
    </rPh>
    <rPh sb="43" eb="45">
      <t>キサイ</t>
    </rPh>
    <phoneticPr fontId="1"/>
  </si>
  <si>
    <t>ください。</t>
    <phoneticPr fontId="1"/>
  </si>
  <si>
    <t>○□銀行</t>
    <rPh sb="2" eb="4">
      <t>ギンコウ</t>
    </rPh>
    <phoneticPr fontId="1"/>
  </si>
  <si>
    <t>）ℓ</t>
    <phoneticPr fontId="1"/>
  </si>
  <si>
    <t>〃</t>
    <phoneticPr fontId="1"/>
  </si>
  <si>
    <t>〃</t>
    <phoneticPr fontId="1"/>
  </si>
  <si>
    <t>○×▽</t>
    <phoneticPr fontId="1"/>
  </si>
  <si>
    <t>０１２３４５６</t>
    <phoneticPr fontId="1"/>
  </si>
  <si>
    <t>○○銀行</t>
    <rPh sb="2" eb="4">
      <t>ギンコウ</t>
    </rPh>
    <phoneticPr fontId="1"/>
  </si>
  <si>
    <t>報　酬　（イ）</t>
    <rPh sb="0" eb="1">
      <t>ホウ</t>
    </rPh>
    <rPh sb="2" eb="3">
      <t>シュウ</t>
    </rPh>
    <phoneticPr fontId="1"/>
  </si>
  <si>
    <t>備　　考</t>
    <rPh sb="0" eb="1">
      <t>ビ</t>
    </rPh>
    <rPh sb="3" eb="4">
      <t>コウ</t>
    </rPh>
    <phoneticPr fontId="1"/>
  </si>
  <si>
    <t>(3)</t>
    <phoneticPr fontId="1"/>
  </si>
  <si>
    <t>運転手</t>
    <rPh sb="0" eb="3">
      <t>ウンテンシュ</t>
    </rPh>
    <phoneticPr fontId="1"/>
  </si>
  <si>
    <t>基準限度額
（ロ）</t>
    <rPh sb="0" eb="2">
      <t>キジュン</t>
    </rPh>
    <rPh sb="2" eb="4">
      <t>ゲンド</t>
    </rPh>
    <rPh sb="4" eb="5">
      <t>ガク</t>
    </rPh>
    <phoneticPr fontId="1"/>
  </si>
  <si>
    <t>乙川　二郎</t>
    <rPh sb="0" eb="1">
      <t>オツ</t>
    </rPh>
    <rPh sb="1" eb="2">
      <t>カワ</t>
    </rPh>
    <rPh sb="3" eb="5">
      <t>ジロウ</t>
    </rPh>
    <phoneticPr fontId="1"/>
  </si>
  <si>
    <t>佐世保</t>
    <rPh sb="0" eb="3">
      <t>サセボ</t>
    </rPh>
    <phoneticPr fontId="1"/>
  </si>
  <si>
    <t>わ</t>
    <phoneticPr fontId="1"/>
  </si>
  <si>
    <t>○△石油販売株式会社</t>
    <rPh sb="2" eb="4">
      <t>セキユ</t>
    </rPh>
    <rPh sb="4" eb="6">
      <t>ハンバイ</t>
    </rPh>
    <rPh sb="6" eb="8">
      <t>カブシキ</t>
    </rPh>
    <rPh sb="8" eb="10">
      <t>カイシャ</t>
    </rPh>
    <phoneticPr fontId="1"/>
  </si>
  <si>
    <t>代表取締役　甲山　一郎</t>
    <rPh sb="0" eb="2">
      <t>ダイヒョウ</t>
    </rPh>
    <rPh sb="2" eb="5">
      <t>トリシマリヤク</t>
    </rPh>
    <rPh sb="6" eb="7">
      <t>コウ</t>
    </rPh>
    <rPh sb="7" eb="8">
      <t>ヤマ</t>
    </rPh>
    <rPh sb="9" eb="11">
      <t>イチロウ</t>
    </rPh>
    <phoneticPr fontId="1"/>
  </si>
  <si>
    <t>００００</t>
    <phoneticPr fontId="1"/>
  </si>
  <si>
    <t>０００</t>
    <phoneticPr fontId="1"/>
  </si>
  <si>
    <t>△△△</t>
    <phoneticPr fontId="1"/>
  </si>
  <si>
    <t>０００</t>
    <phoneticPr fontId="1"/>
  </si>
  <si>
    <t>×××</t>
    <phoneticPr fontId="1"/>
  </si>
  <si>
    <t>☆☆銀行</t>
    <rPh sb="2" eb="4">
      <t>ギンコウ</t>
    </rPh>
    <phoneticPr fontId="1"/>
  </si>
  <si>
    <t>500</t>
    <phoneticPr fontId="1"/>
  </si>
  <si>
    <t>代表取締役　丙野　三郎</t>
    <rPh sb="0" eb="2">
      <t>ダイヒョウ</t>
    </rPh>
    <rPh sb="2" eb="5">
      <t>トリシマリヤク</t>
    </rPh>
    <rPh sb="6" eb="7">
      <t>ヘイ</t>
    </rPh>
    <rPh sb="7" eb="8">
      <t>ノ</t>
    </rPh>
    <rPh sb="9" eb="11">
      <t>サブロウ</t>
    </rPh>
    <phoneticPr fontId="1"/>
  </si>
  <si>
    <t>○△石油販売株式会社　代表取締役　丙野　三郎</t>
    <rPh sb="2" eb="4">
      <t>セキユ</t>
    </rPh>
    <rPh sb="4" eb="6">
      <t>ハンバイ</t>
    </rPh>
    <rPh sb="6" eb="8">
      <t>カブシキ</t>
    </rPh>
    <rPh sb="8" eb="10">
      <t>ガイシャ</t>
    </rPh>
    <rPh sb="11" eb="13">
      <t>ダイヒョウ</t>
    </rPh>
    <rPh sb="13" eb="16">
      <t>トリシマリヤク</t>
    </rPh>
    <rPh sb="17" eb="18">
      <t>ヘイ</t>
    </rPh>
    <rPh sb="18" eb="19">
      <t>ノ</t>
    </rPh>
    <rPh sb="20" eb="22">
      <t>サブロウ</t>
    </rPh>
    <phoneticPr fontId="1"/>
  </si>
  <si>
    <t>まるさんかくせきゆはんばいかぶしきかいしゃ　だいひょうとりしまりやく　へいの　さぶろう</t>
    <phoneticPr fontId="1"/>
  </si>
  <si>
    <t>　おつかわ　じろう</t>
    <phoneticPr fontId="1"/>
  </si>
  <si>
    <t>　乙川　二郎</t>
    <rPh sb="1" eb="2">
      <t>オツ</t>
    </rPh>
    <rPh sb="2" eb="3">
      <t>カワ</t>
    </rPh>
    <rPh sb="4" eb="6">
      <t>ジロウ</t>
    </rPh>
    <phoneticPr fontId="1"/>
  </si>
  <si>
    <t>００００</t>
    <phoneticPr fontId="1"/>
  </si>
  <si>
    <t>０００</t>
    <phoneticPr fontId="1"/>
  </si>
  <si>
    <t>金融機関コード</t>
    <rPh sb="0" eb="2">
      <t>キンユウ</t>
    </rPh>
    <rPh sb="2" eb="4">
      <t>キカン</t>
    </rPh>
    <phoneticPr fontId="1"/>
  </si>
  <si>
    <t>株式会社○×△レンタカー</t>
    <rPh sb="0" eb="4">
      <t>カブシキガイシャ</t>
    </rPh>
    <phoneticPr fontId="1"/>
  </si>
  <si>
    <t>○○-○○</t>
    <phoneticPr fontId="1"/>
  </si>
  <si>
    <t>規定により、次の金額の支払を請求します。</t>
    <rPh sb="6" eb="7">
      <t>ツギ</t>
    </rPh>
    <rPh sb="8" eb="10">
      <t>キンガク</t>
    </rPh>
    <rPh sb="11" eb="13">
      <t>シハラ</t>
    </rPh>
    <rPh sb="14" eb="16">
      <t>セイキュウ</t>
    </rPh>
    <phoneticPr fontId="1"/>
  </si>
  <si>
    <t>令和</t>
    <phoneticPr fontId="1"/>
  </si>
  <si>
    <t>次の金額の支払を請求します。</t>
    <phoneticPr fontId="1"/>
  </si>
  <si>
    <t>(4)</t>
    <phoneticPr fontId="1"/>
  </si>
  <si>
    <t>　「燃料の供給を受けた選挙運動用自動車の自動車登録番号又は車両番号」欄には、</t>
    <rPh sb="2" eb="4">
      <t>ネンリョウ</t>
    </rPh>
    <rPh sb="5" eb="7">
      <t>キョウキュウ</t>
    </rPh>
    <rPh sb="8" eb="9">
      <t>ウ</t>
    </rPh>
    <rPh sb="11" eb="13">
      <t>センキョ</t>
    </rPh>
    <rPh sb="13" eb="15">
      <t>ウンドウ</t>
    </rPh>
    <rPh sb="15" eb="16">
      <t>ヨウ</t>
    </rPh>
    <rPh sb="16" eb="19">
      <t>ジドウシャ</t>
    </rPh>
    <rPh sb="20" eb="23">
      <t>ジドウシャ</t>
    </rPh>
    <rPh sb="23" eb="25">
      <t>トウロク</t>
    </rPh>
    <rPh sb="25" eb="27">
      <t>バンゴウ</t>
    </rPh>
    <rPh sb="27" eb="28">
      <t>マタ</t>
    </rPh>
    <rPh sb="29" eb="31">
      <t>シャリョウ</t>
    </rPh>
    <rPh sb="31" eb="33">
      <t>バンゴウ</t>
    </rPh>
    <rPh sb="34" eb="35">
      <t>ラン</t>
    </rPh>
    <phoneticPr fontId="1"/>
  </si>
  <si>
    <t>契約届出書に記載された選挙運動用自動車の自動車登録番号を記載してください。</t>
    <rPh sb="0" eb="2">
      <t>ケイヤク</t>
    </rPh>
    <rPh sb="2" eb="3">
      <t>トド</t>
    </rPh>
    <rPh sb="3" eb="4">
      <t>デ</t>
    </rPh>
    <rPh sb="4" eb="5">
      <t>ショ</t>
    </rPh>
    <rPh sb="6" eb="8">
      <t>キサイ</t>
    </rPh>
    <rPh sb="11" eb="13">
      <t>センキョ</t>
    </rPh>
    <rPh sb="13" eb="15">
      <t>ウンドウ</t>
    </rPh>
    <rPh sb="15" eb="16">
      <t>ヨウ</t>
    </rPh>
    <rPh sb="16" eb="19">
      <t>ジドウシャ</t>
    </rPh>
    <rPh sb="20" eb="23">
      <t>ジドウシャ</t>
    </rPh>
    <rPh sb="23" eb="25">
      <t>トウロク</t>
    </rPh>
    <rPh sb="25" eb="27">
      <t>バンゴウ</t>
    </rPh>
    <rPh sb="28" eb="30">
      <t>キサイ</t>
    </rPh>
    <phoneticPr fontId="1"/>
  </si>
  <si>
    <t>(5)</t>
    <phoneticPr fontId="1"/>
  </si>
  <si>
    <t>　「燃料の供給を受けた選挙運動用自動車の自動車登録番号又は車両番号」欄及び</t>
    <rPh sb="2" eb="4">
      <t>ネンリョウ</t>
    </rPh>
    <rPh sb="5" eb="7">
      <t>キョウキュウ</t>
    </rPh>
    <rPh sb="8" eb="9">
      <t>ウ</t>
    </rPh>
    <rPh sb="11" eb="13">
      <t>センキョ</t>
    </rPh>
    <rPh sb="13" eb="15">
      <t>ウンドウ</t>
    </rPh>
    <rPh sb="15" eb="16">
      <t>ヨウ</t>
    </rPh>
    <rPh sb="16" eb="19">
      <t>ジドウシャ</t>
    </rPh>
    <rPh sb="20" eb="23">
      <t>ジドウシャ</t>
    </rPh>
    <rPh sb="23" eb="25">
      <t>トウロク</t>
    </rPh>
    <rPh sb="25" eb="27">
      <t>バンゴウ</t>
    </rPh>
    <rPh sb="27" eb="28">
      <t>マタ</t>
    </rPh>
    <rPh sb="29" eb="31">
      <t>シャリョウ</t>
    </rPh>
    <rPh sb="31" eb="33">
      <t>バンゴウ</t>
    </rPh>
    <rPh sb="34" eb="35">
      <t>ラン</t>
    </rPh>
    <rPh sb="35" eb="36">
      <t>オヨ</t>
    </rPh>
    <phoneticPr fontId="1"/>
  </si>
  <si>
    <t>（イ）欄は、燃料の供給を受けた日ごとに記載してください。</t>
    <rPh sb="3" eb="4">
      <t>ラン</t>
    </rPh>
    <rPh sb="6" eb="8">
      <t>ネンリョウ</t>
    </rPh>
    <rPh sb="9" eb="11">
      <t>キョウキュウ</t>
    </rPh>
    <rPh sb="12" eb="13">
      <t>ウ</t>
    </rPh>
    <rPh sb="15" eb="16">
      <t>ヒ</t>
    </rPh>
    <rPh sb="19" eb="21">
      <t>キサイ</t>
    </rPh>
    <phoneticPr fontId="1"/>
  </si>
  <si>
    <t>自動車登録番号のうち自動車登録規則（昭和45年運輸省令第７号）第13条第１項第４号に規定する４桁以下</t>
    <rPh sb="47" eb="48">
      <t>ケタ</t>
    </rPh>
    <rPh sb="49" eb="50">
      <t>シタ</t>
    </rPh>
    <phoneticPr fontId="1"/>
  </si>
  <si>
    <t>　この請求書は、候補者から受領した選挙運動用自動車使用証明書（燃料代の請求の場合には、このほかに</t>
    <phoneticPr fontId="1"/>
  </si>
  <si>
    <t>自動車燃料代確認書及び給油伝票（燃料の供給を受けた日付、燃料の供給を受けた選挙運動用自動車の自動</t>
    <rPh sb="46" eb="48">
      <t>ジドウ</t>
    </rPh>
    <phoneticPr fontId="1"/>
  </si>
  <si>
    <t>車登録番号のうち自動車登録規則（昭和45年運輸省令第７号）第13条第１項第４号に規定する４桁以下のア</t>
    <rPh sb="45" eb="46">
      <t>ケタ</t>
    </rPh>
    <rPh sb="47" eb="48">
      <t>シタ</t>
    </rPh>
    <phoneticPr fontId="1"/>
  </si>
  <si>
    <t>ラビア数字又は車両番号のうち道路運送車両法施行規則（昭和26年運輸省令第74号）第36条の17第１項第４</t>
    <phoneticPr fontId="1"/>
  </si>
  <si>
    <t>速やかに提出してください。</t>
    <phoneticPr fontId="1"/>
  </si>
  <si>
    <t>のアラビア数字又は車両番号のうち道路運送車両法施行規則（昭和26年運輸省令第74号）第36条の17第１項</t>
    <rPh sb="51" eb="52">
      <t>コウ</t>
    </rPh>
    <phoneticPr fontId="1"/>
  </si>
  <si>
    <t>第４号若しくは第36条の18第１項第３号に規定する４桁以下のアラビア数字、燃料供給量及び燃料供給金額</t>
    <rPh sb="26" eb="27">
      <t>ケタ</t>
    </rPh>
    <rPh sb="48" eb="50">
      <t>キンガク</t>
    </rPh>
    <phoneticPr fontId="1"/>
  </si>
  <si>
    <t>が記載された書面で、燃料供給業者から給油の際に受領したものをいう。）の写し）とともに選挙の期日後</t>
    <rPh sb="45" eb="47">
      <t>キジツ</t>
    </rPh>
    <rPh sb="47" eb="48">
      <t>ゴ</t>
    </rPh>
    <phoneticPr fontId="1"/>
  </si>
  <si>
    <t>（法人にあってはその代表者の氏名）</t>
    <rPh sb="1" eb="3">
      <t>ホウジン</t>
    </rPh>
    <rPh sb="10" eb="13">
      <t>ダイヒョウシャ</t>
    </rPh>
    <rPh sb="14" eb="16">
      <t>シメイ</t>
    </rPh>
    <phoneticPr fontId="1"/>
  </si>
  <si>
    <t>「請求金額」欄には、（イ）又は（ロ）のうちいずれか少ない方の額を記載してください。</t>
    <phoneticPr fontId="1"/>
  </si>
  <si>
    <t>　波佐見町議会議員及び波佐見町長の選挙における選挙運動の公費負担に関する条例に関する条例第４条の</t>
    <rPh sb="5" eb="7">
      <t>ギカイ</t>
    </rPh>
    <rPh sb="7" eb="9">
      <t>ギイン</t>
    </rPh>
    <rPh sb="9" eb="10">
      <t>オヨ</t>
    </rPh>
    <rPh sb="15" eb="16">
      <t>チョウ</t>
    </rPh>
    <rPh sb="17" eb="19">
      <t>センキョ</t>
    </rPh>
    <rPh sb="23" eb="25">
      <t>センキョ</t>
    </rPh>
    <rPh sb="25" eb="27">
      <t>ウンドウ</t>
    </rPh>
    <rPh sb="28" eb="30">
      <t>コウヒ</t>
    </rPh>
    <rPh sb="30" eb="32">
      <t>フタン</t>
    </rPh>
    <rPh sb="33" eb="34">
      <t>カン</t>
    </rPh>
    <rPh sb="36" eb="38">
      <t>ジョウレイ</t>
    </rPh>
    <phoneticPr fontId="1"/>
  </si>
  <si>
    <t>波佐見町長　様</t>
    <rPh sb="6" eb="7">
      <t>サマ</t>
    </rPh>
    <phoneticPr fontId="1"/>
  </si>
  <si>
    <t>波佐見　太郎</t>
    <rPh sb="4" eb="6">
      <t>タロウ</t>
    </rPh>
    <phoneticPr fontId="1"/>
  </si>
  <si>
    <t>　候補者が供託物を没収された場合には、波佐見町に支払を請求することはできません。</t>
  </si>
  <si>
    <t>波佐見町○○郷１６８番地２</t>
    <rPh sb="6" eb="7">
      <t>ゴウ</t>
    </rPh>
    <rPh sb="10" eb="11">
      <t>バン</t>
    </rPh>
    <rPh sb="11" eb="12">
      <t>チ</t>
    </rPh>
    <phoneticPr fontId="1"/>
  </si>
  <si>
    <t>　波佐見町議会議員及び波佐見町長の選挙における選挙運動の公費負担に関する条例第４条の規定により、</t>
    <rPh sb="5" eb="7">
      <t>ギカイ</t>
    </rPh>
    <rPh sb="7" eb="9">
      <t>ギイン</t>
    </rPh>
    <rPh sb="9" eb="10">
      <t>オヨ</t>
    </rPh>
    <rPh sb="15" eb="16">
      <t>チョウ</t>
    </rPh>
    <rPh sb="17" eb="19">
      <t>センキョ</t>
    </rPh>
    <rPh sb="23" eb="25">
      <t>センキョ</t>
    </rPh>
    <rPh sb="25" eb="27">
      <t>ウンドウ</t>
    </rPh>
    <rPh sb="28" eb="30">
      <t>コウヒ</t>
    </rPh>
    <rPh sb="30" eb="32">
      <t>フタン</t>
    </rPh>
    <rPh sb="33" eb="34">
      <t>カン</t>
    </rPh>
    <rPh sb="36" eb="38">
      <t>ジョウレイ</t>
    </rPh>
    <phoneticPr fontId="1"/>
  </si>
  <si>
    <t>波佐見町○○郷３番地</t>
    <rPh sb="6" eb="7">
      <t>ゴウ</t>
    </rPh>
    <rPh sb="8" eb="9">
      <t>バン</t>
    </rPh>
    <rPh sb="9" eb="10">
      <t>チ</t>
    </rPh>
    <phoneticPr fontId="1"/>
  </si>
  <si>
    <t>波佐見町○○町１６８番地２</t>
    <rPh sb="6" eb="7">
      <t>マチ</t>
    </rPh>
    <rPh sb="10" eb="12">
      <t>バンチ</t>
    </rPh>
    <phoneticPr fontId="1"/>
  </si>
  <si>
    <t>　燃料代の請求は、契約届出書に記載された選挙運動用自動車に供給したもので、自動車燃料代確認書に記</t>
    <rPh sb="47" eb="48">
      <t>キ</t>
    </rPh>
    <phoneticPr fontId="1"/>
  </si>
  <si>
    <t>載された「確認金額」の範囲内に限られています。</t>
    <phoneticPr fontId="1"/>
  </si>
  <si>
    <t>　この請求書は、候補者から受領した選挙運動用自動車使用証明書（燃料代の請求の場合には、このほかに</t>
    <phoneticPr fontId="1"/>
  </si>
  <si>
    <t>自動車燃料代確認書及び給油伝票（燃料の供給を受けた日付、燃料の供給を受けた選挙運動用自動車の自</t>
    <rPh sb="46" eb="47">
      <t>ジ</t>
    </rPh>
    <phoneticPr fontId="1"/>
  </si>
  <si>
    <t>動車登録番号のうち自動車登録規則（昭和45年運輸省令第７号）第13条第１項第４号に規定する４桁以下</t>
    <rPh sb="46" eb="47">
      <t>ケタ</t>
    </rPh>
    <rPh sb="48" eb="49">
      <t>シタ</t>
    </rPh>
    <phoneticPr fontId="1"/>
  </si>
  <si>
    <t>のアラビア数字又は車両番号のうち道路運送車両法施行規則（昭和26年運輸省令第74号）第36条の17第１</t>
    <phoneticPr fontId="1"/>
  </si>
  <si>
    <t>項第４号若しくは第36条の18第１項第３号に規定する４桁以下のアラビア数字、燃料供給量及び燃料供給</t>
    <rPh sb="27" eb="28">
      <t>ケタ</t>
    </rPh>
    <phoneticPr fontId="1"/>
  </si>
  <si>
    <t>金額が記載された書面で、燃料供給業者から給油の際に受領したものをいう。）の写し）とともに選挙の</t>
    <phoneticPr fontId="1"/>
  </si>
  <si>
    <t>期日後速やかに提出してください。</t>
    <phoneticPr fontId="1"/>
  </si>
  <si>
    <t>様式第６号</t>
    <rPh sb="2" eb="3">
      <t>ダイ</t>
    </rPh>
    <rPh sb="4" eb="5">
      <t>ゴウ</t>
    </rPh>
    <phoneticPr fontId="1"/>
  </si>
  <si>
    <t>（その１）</t>
    <phoneticPr fontId="1"/>
  </si>
  <si>
    <t>（その１）</t>
    <phoneticPr fontId="1"/>
  </si>
  <si>
    <t>16,100円×（　1　）台</t>
    <rPh sb="6" eb="7">
      <t>エン</t>
    </rPh>
    <rPh sb="13" eb="14">
      <t>ダイ</t>
    </rPh>
    <phoneticPr fontId="1"/>
  </si>
  <si>
    <t>号若しくは第36条の18第１項第3号に規定する４桁以下のアラビア数字、燃料供給量及び燃料供給金額が記</t>
    <rPh sb="24" eb="25">
      <t>ケタ</t>
    </rPh>
    <rPh sb="49" eb="50">
      <t>キ</t>
    </rPh>
    <phoneticPr fontId="1"/>
  </si>
  <si>
    <t>載された書面で、燃料供給業者から給油の際に受領したものをいう。）の写し）とともに選挙の期日後速や</t>
    <rPh sb="46" eb="47">
      <t>スミ</t>
    </rPh>
    <phoneticPr fontId="1"/>
  </si>
  <si>
    <t>かに提出してください。</t>
    <phoneticPr fontId="1"/>
  </si>
  <si>
    <t>　燃料代の請求は、契約届出書に記載された選挙運動用自動車に供給したもので、自動車燃料代確認書に記</t>
    <phoneticPr fontId="1"/>
  </si>
  <si>
    <t>載された「確認金額」の範囲内に限られています。</t>
    <phoneticPr fontId="1"/>
  </si>
  <si>
    <t>〇</t>
    <phoneticPr fontId="1"/>
  </si>
  <si>
    <t>6</t>
    <phoneticPr fontId="1"/>
  </si>
  <si>
    <t>10</t>
    <phoneticPr fontId="1"/>
  </si>
  <si>
    <t>令和６年１０月６日執行波佐見町議会議員一般選挙</t>
    <rPh sb="3" eb="4">
      <t>ネン</t>
    </rPh>
    <rPh sb="6" eb="7">
      <t>ガツ</t>
    </rPh>
    <rPh sb="8" eb="9">
      <t>ニチ</t>
    </rPh>
    <rPh sb="9" eb="11">
      <t>シッコウ</t>
    </rPh>
    <rPh sb="15" eb="17">
      <t>ギカイ</t>
    </rPh>
    <rPh sb="17" eb="19">
      <t>ギイン</t>
    </rPh>
    <rPh sb="19" eb="21">
      <t>イッパン</t>
    </rPh>
    <rPh sb="21" eb="23">
      <t>センキョ</t>
    </rPh>
    <rPh sb="22" eb="23">
      <t>ホセン</t>
    </rPh>
    <phoneticPr fontId="1"/>
  </si>
  <si>
    <t>６</t>
    <phoneticPr fontId="1"/>
  </si>
  <si>
    <t>１０</t>
    <phoneticPr fontId="1"/>
  </si>
  <si>
    <t>令和６年１０月６日執行波佐見町議会議員一般選挙</t>
    <rPh sb="3" eb="4">
      <t>ネン</t>
    </rPh>
    <rPh sb="6" eb="7">
      <t>ガツ</t>
    </rPh>
    <rPh sb="8" eb="9">
      <t>ニチ</t>
    </rPh>
    <rPh sb="9" eb="11">
      <t>シッコウ</t>
    </rPh>
    <rPh sb="11" eb="23">
      <t>ハサミチョウギカイギインイッパンセンキョ</t>
    </rPh>
    <phoneticPr fontId="1"/>
  </si>
  <si>
    <t>令和６年１０月６日執行　波佐見町議会議員一般選挙</t>
    <rPh sb="3" eb="4">
      <t>ネン</t>
    </rPh>
    <rPh sb="6" eb="7">
      <t>ガツ</t>
    </rPh>
    <rPh sb="8" eb="9">
      <t>ニチ</t>
    </rPh>
    <rPh sb="9" eb="11">
      <t>シッコウ</t>
    </rPh>
    <rPh sb="12" eb="24">
      <t>ハサミチョウギカイギインイッパンセンキョ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</si>
</sst>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0_ "/>
    <numFmt numFmtId="179" formatCode="0.00_ "/>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Ｐゴシック"/>
      <family val="2"/>
      <charset val="128"/>
      <scheme val="minor"/>
    </font>
    <font>
      <b/>
      <sz val="16"/>
      <color theme="1"/>
      <name val="ＭＳ ゴシック"/>
      <family val="3"/>
      <charset val="128"/>
    </font>
    <font>
      <sz val="9"/>
      <color theme="1"/>
      <name val="ＭＳ 明朝"/>
      <family val="1"/>
      <charset val="128"/>
    </font>
    <font>
      <sz val="11"/>
      <color theme="1"/>
      <name val="ＭＳ ゴシック"/>
      <family val="3"/>
      <charset val="128"/>
    </font>
    <font>
      <sz val="11"/>
      <color rgb="FFFF0000"/>
      <name val="ＭＳ 明朝"/>
      <family val="1"/>
      <charset val="128"/>
    </font>
    <font>
      <sz val="11"/>
      <name val="ＭＳ 明朝"/>
      <family val="1"/>
      <charset val="128"/>
    </font>
    <font>
      <sz val="11"/>
      <color theme="1"/>
      <name val="ＭＳ Ｐ明朝"/>
      <family val="1"/>
      <charset val="128"/>
    </font>
    <font>
      <sz val="9"/>
      <color theme="1"/>
      <name val="ＭＳ Ｐ明朝"/>
      <family val="1"/>
      <charset val="128"/>
    </font>
    <font>
      <b/>
      <sz val="14"/>
      <color rgb="FFFF0000"/>
      <name val="ＭＳ 明朝"/>
      <family val="1"/>
      <charset val="128"/>
    </font>
    <font>
      <sz val="8"/>
      <color theme="1"/>
      <name val="ＭＳ 明朝"/>
      <family val="1"/>
      <charset val="128"/>
    </font>
    <font>
      <sz val="8"/>
      <color theme="1"/>
      <name val="ＭＳ Ｐゴシック"/>
      <family val="2"/>
      <charset val="128"/>
      <scheme val="minor"/>
    </font>
    <font>
      <b/>
      <i/>
      <sz val="11"/>
      <color theme="1"/>
      <name val="ＭＳ ゴシック"/>
      <family val="3"/>
      <charset val="128"/>
    </font>
    <font>
      <b/>
      <i/>
      <sz val="18"/>
      <color theme="1"/>
      <name val="ＭＳ ゴシック"/>
      <family val="3"/>
      <charset val="128"/>
    </font>
    <font>
      <b/>
      <i/>
      <sz val="11"/>
      <name val="ＭＳ ゴシック"/>
      <family val="3"/>
      <charset val="128"/>
    </font>
    <font>
      <b/>
      <i/>
      <sz val="10"/>
      <color theme="1"/>
      <name val="ＭＳ ゴシック"/>
      <family val="3"/>
      <charset val="128"/>
    </font>
    <font>
      <b/>
      <i/>
      <sz val="9"/>
      <color theme="1"/>
      <name val="ＭＳ ゴシック"/>
      <family val="3"/>
      <charset val="128"/>
    </font>
    <font>
      <b/>
      <i/>
      <sz val="9"/>
      <color theme="1"/>
      <name val="ＭＳ Ｐ明朝"/>
      <family val="1"/>
      <charset val="128"/>
    </font>
    <font>
      <b/>
      <i/>
      <sz val="11"/>
      <color theme="1"/>
      <name val="ＭＳ Ｐ明朝"/>
      <family val="1"/>
      <charset val="128"/>
    </font>
    <font>
      <sz val="11"/>
      <color theme="1"/>
      <name val="ＭＳ Ｐゴシック"/>
      <family val="2"/>
      <charset val="128"/>
      <scheme val="minor"/>
    </font>
  </fonts>
  <fills count="2">
    <fill>
      <patternFill patternType="none"/>
    </fill>
    <fill>
      <patternFill patternType="gray125"/>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51">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5" xfId="0" applyFont="1" applyBorder="1">
      <alignment vertical="center"/>
    </xf>
    <xf numFmtId="0" fontId="2" fillId="0" borderId="7" xfId="0" applyFont="1" applyBorder="1">
      <alignment vertical="center"/>
    </xf>
    <xf numFmtId="0" fontId="3" fillId="0" borderId="0" xfId="0" applyFont="1">
      <alignment vertical="center"/>
    </xf>
    <xf numFmtId="49" fontId="3" fillId="0" borderId="0" xfId="0" applyNumberFormat="1" applyFont="1" applyAlignment="1">
      <alignment horizontal="right" vertical="center"/>
    </xf>
    <xf numFmtId="0" fontId="2" fillId="0" borderId="11" xfId="0" applyFont="1" applyBorder="1" applyAlignment="1">
      <alignment horizontal="center" vertical="center"/>
    </xf>
    <xf numFmtId="0" fontId="8" fillId="0" borderId="0" xfId="0" applyFont="1">
      <alignment vertical="center"/>
    </xf>
    <xf numFmtId="0" fontId="2" fillId="0" borderId="9" xfId="0" applyFont="1" applyBorder="1">
      <alignment vertical="center"/>
    </xf>
    <xf numFmtId="0" fontId="2" fillId="0" borderId="0" xfId="0" applyFont="1" applyAlignment="1">
      <alignment horizontal="center" vertical="center"/>
    </xf>
    <xf numFmtId="0" fontId="0" fillId="0" borderId="0" xfId="0" applyAlignment="1">
      <alignment horizontal="center" vertical="center"/>
    </xf>
    <xf numFmtId="49" fontId="2" fillId="0" borderId="0" xfId="0" applyNumberFormat="1" applyFont="1" applyAlignment="1">
      <alignment horizontal="center" vertical="center"/>
    </xf>
    <xf numFmtId="176" fontId="9" fillId="0" borderId="0" xfId="0" applyNumberFormat="1" applyFont="1" applyAlignment="1">
      <alignment horizontal="center" vertical="center"/>
    </xf>
    <xf numFmtId="0" fontId="11" fillId="0" borderId="0" xfId="0" applyFont="1" applyAlignment="1">
      <alignment horizontal="center" vertical="center"/>
    </xf>
    <xf numFmtId="0" fontId="11" fillId="0" borderId="6" xfId="0" applyFont="1" applyBorder="1">
      <alignment vertical="center"/>
    </xf>
    <xf numFmtId="0" fontId="11" fillId="0" borderId="7" xfId="0" applyFont="1" applyBorder="1">
      <alignment vertical="center"/>
    </xf>
    <xf numFmtId="0" fontId="10" fillId="0" borderId="7" xfId="0" applyFont="1" applyBorder="1">
      <alignment vertical="center"/>
    </xf>
    <xf numFmtId="0" fontId="11" fillId="0" borderId="0" xfId="0" applyFont="1" applyAlignment="1">
      <alignment horizontal="right" vertical="center"/>
    </xf>
    <xf numFmtId="0" fontId="10" fillId="0" borderId="0" xfId="0" applyFont="1">
      <alignment vertical="center"/>
    </xf>
    <xf numFmtId="0" fontId="11" fillId="0" borderId="7" xfId="0" applyFont="1" applyBorder="1" applyAlignment="1">
      <alignment horizontal="center" vertical="center"/>
    </xf>
    <xf numFmtId="0" fontId="6" fillId="0" borderId="8" xfId="0" applyFont="1" applyBorder="1">
      <alignment vertical="center"/>
    </xf>
    <xf numFmtId="0" fontId="11" fillId="0" borderId="4" xfId="0" applyFont="1" applyBorder="1" applyAlignment="1">
      <alignment horizontal="right" vertical="center"/>
    </xf>
    <xf numFmtId="0" fontId="11" fillId="0" borderId="5" xfId="0" applyFont="1" applyBorder="1" applyAlignment="1">
      <alignment horizontal="center" vertical="center"/>
    </xf>
    <xf numFmtId="0" fontId="10" fillId="0" borderId="4" xfId="0" applyFont="1" applyBorder="1">
      <alignment vertical="center"/>
    </xf>
    <xf numFmtId="0" fontId="10" fillId="0" borderId="6" xfId="0" applyFont="1" applyBorder="1">
      <alignment vertical="center"/>
    </xf>
    <xf numFmtId="0" fontId="10" fillId="0" borderId="8" xfId="0" applyFont="1" applyBorder="1">
      <alignment vertical="center"/>
    </xf>
    <xf numFmtId="0" fontId="10" fillId="0" borderId="1" xfId="0" applyFont="1" applyBorder="1">
      <alignment vertical="center"/>
    </xf>
    <xf numFmtId="0" fontId="6" fillId="0" borderId="3" xfId="0" applyFont="1" applyBorder="1">
      <alignment vertical="center"/>
    </xf>
    <xf numFmtId="0" fontId="2" fillId="0" borderId="27" xfId="0" applyFont="1" applyBorder="1">
      <alignment vertical="center"/>
    </xf>
    <xf numFmtId="0" fontId="6" fillId="0" borderId="26" xfId="0" applyFont="1" applyBorder="1">
      <alignment vertical="center"/>
    </xf>
    <xf numFmtId="0" fontId="11" fillId="0" borderId="0" xfId="0" applyFont="1" applyAlignment="1" applyProtection="1">
      <alignment horizontal="center" vertical="center"/>
      <protection locked="0"/>
    </xf>
    <xf numFmtId="0" fontId="11" fillId="0" borderId="0" xfId="0" applyFont="1" applyAlignment="1">
      <alignment horizontal="distributed" vertical="center"/>
    </xf>
    <xf numFmtId="0" fontId="0" fillId="0" borderId="0" xfId="0" applyProtection="1">
      <alignment vertical="center"/>
      <protection locked="0"/>
    </xf>
    <xf numFmtId="176" fontId="11" fillId="0" borderId="0" xfId="0" applyNumberFormat="1" applyFont="1" applyAlignment="1" applyProtection="1">
      <alignment horizontal="center" vertical="center"/>
      <protection locked="0"/>
    </xf>
    <xf numFmtId="176" fontId="10" fillId="0" borderId="0" xfId="0" applyNumberFormat="1" applyFont="1">
      <alignment vertical="center"/>
    </xf>
    <xf numFmtId="0" fontId="6" fillId="0" borderId="0" xfId="0" applyFont="1">
      <alignment vertical="center"/>
    </xf>
    <xf numFmtId="0" fontId="6" fillId="0" borderId="0" xfId="0" applyFont="1" applyProtection="1">
      <alignment vertical="center"/>
      <protection locked="0"/>
    </xf>
    <xf numFmtId="0" fontId="11" fillId="0" borderId="0" xfId="0" applyFont="1">
      <alignment vertical="center"/>
    </xf>
    <xf numFmtId="176" fontId="11" fillId="0" borderId="0" xfId="0" applyNumberFormat="1" applyFont="1">
      <alignment vertical="center"/>
    </xf>
    <xf numFmtId="0" fontId="2" fillId="0" borderId="0" xfId="0" applyFont="1" applyProtection="1">
      <alignment vertical="center"/>
      <protection locked="0"/>
    </xf>
    <xf numFmtId="0" fontId="2" fillId="0" borderId="10" xfId="0" applyFont="1" applyBorder="1">
      <alignment vertical="center"/>
    </xf>
    <xf numFmtId="0" fontId="2" fillId="0" borderId="11" xfId="0" applyFont="1" applyBorder="1">
      <alignment vertical="center"/>
    </xf>
    <xf numFmtId="0" fontId="10"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0" fillId="0" borderId="6" xfId="0" applyFont="1" applyBorder="1" applyAlignment="1">
      <alignment horizontal="center" vertical="center"/>
    </xf>
    <xf numFmtId="0" fontId="6" fillId="0" borderId="11" xfId="0" applyFont="1" applyBorder="1">
      <alignment vertical="center"/>
    </xf>
    <xf numFmtId="0" fontId="3" fillId="0" borderId="5" xfId="0" applyFont="1" applyBorder="1">
      <alignment vertical="center"/>
    </xf>
    <xf numFmtId="176" fontId="2" fillId="0" borderId="0" xfId="0" applyNumberFormat="1" applyFont="1">
      <alignment vertical="center"/>
    </xf>
    <xf numFmtId="177" fontId="2" fillId="0" borderId="0" xfId="0" applyNumberFormat="1" applyFont="1">
      <alignment vertical="center"/>
    </xf>
    <xf numFmtId="58" fontId="2" fillId="0" borderId="0" xfId="0" applyNumberFormat="1" applyFont="1">
      <alignment vertical="center"/>
    </xf>
    <xf numFmtId="176" fontId="11" fillId="0" borderId="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4" xfId="0" applyNumberFormat="1" applyFont="1" applyBorder="1" applyAlignment="1">
      <alignment horizontal="center" vertical="center"/>
    </xf>
    <xf numFmtId="176" fontId="11" fillId="0" borderId="0" xfId="0" applyNumberFormat="1" applyFont="1" applyAlignment="1">
      <alignment horizontal="center" vertical="center"/>
    </xf>
    <xf numFmtId="0" fontId="11" fillId="0" borderId="1" xfId="0" applyFont="1" applyBorder="1">
      <alignment vertical="center"/>
    </xf>
    <xf numFmtId="0" fontId="10" fillId="0" borderId="2" xfId="0" applyFont="1" applyBorder="1">
      <alignment vertical="center"/>
    </xf>
    <xf numFmtId="0" fontId="11" fillId="0" borderId="4" xfId="0" applyFont="1" applyBorder="1">
      <alignment vertical="center"/>
    </xf>
    <xf numFmtId="0" fontId="2" fillId="0" borderId="1" xfId="0" applyFont="1" applyBorder="1">
      <alignment vertical="center"/>
    </xf>
    <xf numFmtId="0" fontId="2" fillId="0" borderId="4" xfId="0" applyFont="1" applyBorder="1">
      <alignment vertical="center"/>
    </xf>
    <xf numFmtId="0" fontId="0" fillId="0" borderId="7" xfId="0" applyBorder="1">
      <alignment vertical="center"/>
    </xf>
    <xf numFmtId="0" fontId="12" fillId="0" borderId="0" xfId="0" applyFont="1">
      <alignment vertical="center"/>
    </xf>
    <xf numFmtId="178" fontId="2" fillId="0" borderId="0" xfId="0" applyNumberFormat="1" applyFont="1">
      <alignment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179" fontId="19" fillId="0" borderId="0" xfId="0" applyNumberFormat="1" applyFont="1" applyAlignment="1" applyProtection="1">
      <alignment horizontal="center" vertical="center" shrinkToFit="1"/>
      <protection locked="0"/>
    </xf>
    <xf numFmtId="0" fontId="2" fillId="0" borderId="55" xfId="0" applyFont="1" applyBorder="1">
      <alignment vertical="center"/>
    </xf>
    <xf numFmtId="0" fontId="2" fillId="0" borderId="55" xfId="0" applyFont="1" applyBorder="1" applyAlignment="1">
      <alignment horizontal="center" vertical="center"/>
    </xf>
    <xf numFmtId="0" fontId="5" fillId="0" borderId="0" xfId="0" applyFont="1" applyAlignment="1">
      <alignment horizontal="center" vertical="center"/>
    </xf>
    <xf numFmtId="0" fontId="7" fillId="0" borderId="0" xfId="0" applyFont="1">
      <alignment vertical="center"/>
    </xf>
    <xf numFmtId="49" fontId="15" fillId="0" borderId="0" xfId="0" applyNumberFormat="1"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2" fillId="0" borderId="10"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1" xfId="0" applyFont="1" applyBorder="1" applyAlignment="1">
      <alignment horizontal="distributed" vertical="center" indent="1"/>
    </xf>
    <xf numFmtId="0" fontId="15" fillId="0" borderId="14"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33" xfId="0" applyNumberFormat="1" applyFont="1" applyBorder="1" applyAlignment="1" applyProtection="1">
      <alignment horizontal="center" vertical="center"/>
      <protection locked="0"/>
    </xf>
    <xf numFmtId="0" fontId="2" fillId="0" borderId="32" xfId="0" applyFont="1" applyBorder="1" applyAlignment="1">
      <alignment horizontal="distributed" vertical="center" indent="1"/>
    </xf>
    <xf numFmtId="0" fontId="15" fillId="0" borderId="1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7" fillId="0" borderId="0" xfId="0" applyFont="1" applyAlignment="1">
      <alignment horizontal="center" vertical="center"/>
    </xf>
    <xf numFmtId="49" fontId="15" fillId="0" borderId="0" xfId="0" applyNumberFormat="1" applyFont="1" applyAlignment="1" applyProtection="1">
      <alignment vertical="center" shrinkToFit="1"/>
      <protection locked="0"/>
    </xf>
    <xf numFmtId="0" fontId="15" fillId="0" borderId="0" xfId="0" applyFont="1" applyAlignment="1" applyProtection="1">
      <alignment vertical="center" shrinkToFit="1"/>
      <protection locked="0"/>
    </xf>
    <xf numFmtId="38" fontId="16" fillId="0" borderId="7" xfId="1" applyFont="1" applyBorder="1" applyAlignment="1">
      <alignment vertical="center" shrinkToFit="1"/>
    </xf>
    <xf numFmtId="176" fontId="17" fillId="0" borderId="7" xfId="0" applyNumberFormat="1"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3" fillId="0" borderId="44" xfId="0" applyFont="1" applyBorder="1" applyAlignment="1">
      <alignment horizontal="distributed" vertical="center" indent="1"/>
    </xf>
    <xf numFmtId="0" fontId="3" fillId="0" borderId="37" xfId="0" applyFont="1" applyBorder="1" applyAlignment="1">
      <alignment horizontal="distributed" vertical="center" indent="1"/>
    </xf>
    <xf numFmtId="0" fontId="3" fillId="0" borderId="38"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30" xfId="0" applyFont="1" applyBorder="1" applyAlignment="1">
      <alignment horizontal="distributed" vertical="center" indent="1"/>
    </xf>
    <xf numFmtId="0" fontId="2" fillId="0" borderId="31" xfId="0" applyFont="1" applyBorder="1" applyAlignment="1">
      <alignment horizontal="distributed" vertical="center" indent="1"/>
    </xf>
    <xf numFmtId="0" fontId="18" fillId="0" borderId="36" xfId="0" applyFont="1" applyBorder="1" applyAlignment="1" applyProtection="1">
      <alignment vertical="center" shrinkToFit="1"/>
      <protection locked="0"/>
    </xf>
    <xf numFmtId="0" fontId="18" fillId="0" borderId="37" xfId="0" applyFont="1" applyBorder="1" applyAlignment="1" applyProtection="1">
      <alignment vertical="center" shrinkToFit="1"/>
      <protection locked="0"/>
    </xf>
    <xf numFmtId="0" fontId="18" fillId="0" borderId="45" xfId="0" applyFont="1" applyBorder="1" applyAlignment="1" applyProtection="1">
      <alignment vertical="center" shrinkToFit="1"/>
      <protection locked="0"/>
    </xf>
    <xf numFmtId="0" fontId="15" fillId="0" borderId="34"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0" fontId="15" fillId="0" borderId="35" xfId="0" applyFont="1" applyBorder="1" applyAlignment="1" applyProtection="1">
      <alignment vertical="center" shrinkToFit="1"/>
      <protection locked="0"/>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15" fillId="0" borderId="15"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2" fillId="0" borderId="14" xfId="0" applyFont="1" applyBorder="1" applyAlignment="1">
      <alignment horizontal="distributed" vertical="center" indent="1"/>
    </xf>
    <xf numFmtId="0" fontId="2" fillId="0" borderId="6" xfId="0" applyFont="1" applyBorder="1" applyAlignment="1">
      <alignment horizontal="distributed" vertical="center" indent="1"/>
    </xf>
    <xf numFmtId="49" fontId="15" fillId="0" borderId="11"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2" fillId="0" borderId="39"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 fillId="0" borderId="16" xfId="0" applyFont="1" applyBorder="1" applyAlignment="1">
      <alignment horizontal="center" vertical="center"/>
    </xf>
    <xf numFmtId="0" fontId="0" fillId="0" borderId="40" xfId="0" applyBorder="1" applyAlignment="1">
      <alignment horizontal="center" vertical="center"/>
    </xf>
    <xf numFmtId="58" fontId="15" fillId="0" borderId="22" xfId="0" applyNumberFormat="1"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176" fontId="19" fillId="0" borderId="0" xfId="0" applyNumberFormat="1" applyFont="1" applyAlignment="1" applyProtection="1">
      <alignment horizontal="center" vertical="center" shrinkToFit="1"/>
      <protection locked="0"/>
    </xf>
    <xf numFmtId="0" fontId="11" fillId="0" borderId="0" xfId="0" applyFont="1" applyAlignment="1">
      <alignment horizontal="distributed" vertical="center"/>
    </xf>
    <xf numFmtId="176" fontId="15" fillId="0" borderId="2" xfId="0" applyNumberFormat="1" applyFont="1" applyBorder="1">
      <alignment vertical="center"/>
    </xf>
    <xf numFmtId="176" fontId="15" fillId="0" borderId="7" xfId="0" applyNumberFormat="1" applyFont="1" applyBorder="1">
      <alignment vertical="center"/>
    </xf>
    <xf numFmtId="0" fontId="13"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14" fillId="0" borderId="7" xfId="0" applyFont="1" applyBorder="1" applyAlignment="1" applyProtection="1">
      <alignment vertical="center" wrapText="1"/>
      <protection locked="0"/>
    </xf>
    <xf numFmtId="0" fontId="14" fillId="0" borderId="21" xfId="0" applyFont="1" applyBorder="1" applyAlignment="1" applyProtection="1">
      <alignment vertical="center" wrapText="1"/>
      <protection locked="0"/>
    </xf>
    <xf numFmtId="176" fontId="20" fillId="0" borderId="7" xfId="0" applyNumberFormat="1" applyFont="1" applyBorder="1">
      <alignment vertical="center"/>
    </xf>
    <xf numFmtId="176" fontId="21" fillId="0" borderId="7" xfId="0" applyNumberFormat="1" applyFont="1" applyBorder="1">
      <alignment vertical="center"/>
    </xf>
    <xf numFmtId="176" fontId="11" fillId="0" borderId="7" xfId="0" applyNumberFormat="1" applyFont="1" applyBorder="1">
      <alignment vertical="center"/>
    </xf>
    <xf numFmtId="0" fontId="2"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 fillId="0" borderId="41" xfId="0" applyFont="1" applyBorder="1">
      <alignment vertical="center"/>
    </xf>
    <xf numFmtId="0" fontId="0" fillId="0" borderId="42" xfId="0" applyBorder="1">
      <alignment vertical="center"/>
    </xf>
    <xf numFmtId="0" fontId="0" fillId="0" borderId="43" xfId="0" applyBorder="1">
      <alignment vertical="center"/>
    </xf>
    <xf numFmtId="176" fontId="15" fillId="0" borderId="25" xfId="0" applyNumberFormat="1" applyFont="1" applyBorder="1">
      <alignment vertical="center"/>
    </xf>
    <xf numFmtId="0" fontId="13" fillId="0" borderId="25" xfId="0" applyFont="1" applyBorder="1" applyAlignment="1" applyProtection="1">
      <alignment vertical="center" wrapText="1"/>
      <protection locked="0"/>
    </xf>
    <xf numFmtId="0" fontId="14" fillId="0" borderId="25" xfId="0" applyFont="1" applyBorder="1" applyAlignment="1" applyProtection="1">
      <alignment vertical="center" wrapText="1"/>
      <protection locked="0"/>
    </xf>
    <xf numFmtId="0" fontId="14" fillId="0" borderId="28" xfId="0" applyFont="1" applyBorder="1" applyAlignment="1" applyProtection="1">
      <alignment vertical="center" wrapText="1"/>
      <protection locked="0"/>
    </xf>
    <xf numFmtId="0" fontId="18" fillId="0" borderId="13"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38" fontId="16" fillId="0" borderId="7" xfId="1" applyFont="1" applyBorder="1" applyAlignment="1">
      <alignment vertical="center"/>
    </xf>
    <xf numFmtId="176" fontId="17" fillId="0" borderId="7"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3"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58" fontId="15" fillId="0" borderId="1" xfId="0" applyNumberFormat="1"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49" fontId="15" fillId="0" borderId="1"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49" fontId="15" fillId="0" borderId="2" xfId="0" applyNumberFormat="1" applyFont="1" applyBorder="1" applyAlignment="1" applyProtection="1">
      <alignment horizontal="center" vertical="center"/>
      <protection locked="0"/>
    </xf>
    <xf numFmtId="178" fontId="19" fillId="0" borderId="0" xfId="0" applyNumberFormat="1" applyFont="1" applyAlignment="1" applyProtection="1">
      <alignment horizontal="center" vertical="center" shrinkToFit="1"/>
      <protection locked="0"/>
    </xf>
    <xf numFmtId="49" fontId="10" fillId="0" borderId="2" xfId="0" applyNumberFormat="1"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2" fillId="0" borderId="46" xfId="0" applyFont="1"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14" fillId="0" borderId="3" xfId="0" applyFont="1" applyBorder="1" applyAlignment="1" applyProtection="1">
      <alignment vertical="center" wrapText="1"/>
      <protection locked="0"/>
    </xf>
    <xf numFmtId="0" fontId="14" fillId="0" borderId="8" xfId="0" applyFont="1" applyBorder="1" applyAlignment="1" applyProtection="1">
      <alignment vertical="center" wrapText="1"/>
      <protection locked="0"/>
    </xf>
    <xf numFmtId="49" fontId="15" fillId="0" borderId="7" xfId="0" applyNumberFormat="1" applyFont="1" applyBorder="1" applyAlignment="1" applyProtection="1">
      <alignment horizontal="center" vertical="center"/>
      <protection locked="0"/>
    </xf>
    <xf numFmtId="178" fontId="19" fillId="0" borderId="7" xfId="0" applyNumberFormat="1" applyFont="1" applyBorder="1" applyProtection="1">
      <alignment vertical="center"/>
      <protection locked="0"/>
    </xf>
    <xf numFmtId="178" fontId="15" fillId="0" borderId="7" xfId="0" applyNumberFormat="1" applyFont="1" applyBorder="1" applyProtection="1">
      <alignment vertical="center"/>
      <protection locked="0"/>
    </xf>
    <xf numFmtId="49" fontId="10" fillId="0" borderId="7" xfId="0" applyNumberFormat="1"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177" fontId="15" fillId="0" borderId="9" xfId="0" applyNumberFormat="1" applyFont="1" applyBorder="1" applyProtection="1">
      <alignment vertical="center"/>
      <protection locked="0"/>
    </xf>
    <xf numFmtId="176" fontId="15" fillId="0" borderId="10" xfId="0" applyNumberFormat="1" applyFont="1" applyBorder="1" applyAlignment="1" applyProtection="1">
      <alignment vertical="center" shrinkToFit="1"/>
      <protection locked="0"/>
    </xf>
    <xf numFmtId="176" fontId="15" fillId="0" borderId="9" xfId="0" applyNumberFormat="1" applyFont="1" applyBorder="1" applyAlignment="1" applyProtection="1">
      <alignment vertical="center" shrinkToFit="1"/>
      <protection locked="0"/>
    </xf>
    <xf numFmtId="177" fontId="15" fillId="0" borderId="10" xfId="0" applyNumberFormat="1" applyFont="1" applyBorder="1" applyAlignment="1">
      <alignment vertical="center" shrinkToFit="1"/>
    </xf>
    <xf numFmtId="0" fontId="15" fillId="0" borderId="9" xfId="0" applyFont="1" applyBorder="1" applyAlignment="1">
      <alignment vertical="center" shrinkToFit="1"/>
    </xf>
    <xf numFmtId="0" fontId="13" fillId="0" borderId="10" xfId="0" applyFont="1" applyBorder="1" applyAlignment="1" applyProtection="1">
      <alignment vertical="center" wrapText="1"/>
      <protection locked="0"/>
    </xf>
    <xf numFmtId="0" fontId="14" fillId="0" borderId="9" xfId="0" applyFont="1" applyBorder="1" applyAlignment="1" applyProtection="1">
      <alignment vertical="center" wrapText="1"/>
      <protection locked="0"/>
    </xf>
    <xf numFmtId="0" fontId="14" fillId="0" borderId="11" xfId="0" applyFont="1" applyBorder="1" applyAlignment="1" applyProtection="1">
      <alignment vertical="center" wrapText="1"/>
      <protection locked="0"/>
    </xf>
    <xf numFmtId="49" fontId="2" fillId="0" borderId="0" xfId="0" applyNumberFormat="1"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10"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58" fontId="15" fillId="0" borderId="1" xfId="0" applyNumberFormat="1" applyFont="1" applyBorder="1" applyAlignment="1" applyProtection="1">
      <alignment horizontal="center" vertical="center"/>
      <protection locked="0"/>
    </xf>
    <xf numFmtId="58" fontId="15" fillId="0" borderId="4" xfId="0" applyNumberFormat="1" applyFont="1" applyBorder="1" applyAlignment="1" applyProtection="1">
      <alignment horizontal="center" vertical="center"/>
      <protection locked="0"/>
    </xf>
    <xf numFmtId="176" fontId="15" fillId="0" borderId="2" xfId="0" applyNumberFormat="1" applyFont="1" applyBorder="1" applyProtection="1">
      <alignment vertical="center"/>
      <protection locked="0"/>
    </xf>
    <xf numFmtId="176" fontId="15" fillId="0" borderId="0" xfId="0" applyNumberFormat="1" applyFont="1" applyProtection="1">
      <alignment vertical="center"/>
      <protection locked="0"/>
    </xf>
    <xf numFmtId="176" fontId="15" fillId="0" borderId="7" xfId="0" applyNumberFormat="1" applyFont="1" applyBorder="1" applyProtection="1">
      <alignment vertical="center"/>
      <protection locked="0"/>
    </xf>
    <xf numFmtId="176" fontId="10" fillId="0" borderId="2" xfId="0" applyNumberFormat="1" applyFont="1" applyBorder="1">
      <alignment vertical="center"/>
    </xf>
    <xf numFmtId="176" fontId="10" fillId="0" borderId="0" xfId="0" applyNumberFormat="1" applyFont="1">
      <alignment vertical="center"/>
    </xf>
    <xf numFmtId="176" fontId="10" fillId="0" borderId="7" xfId="0" applyNumberFormat="1" applyFont="1" applyBorder="1">
      <alignment vertical="center"/>
    </xf>
    <xf numFmtId="176" fontId="15" fillId="0" borderId="0" xfId="0" applyNumberFormat="1" applyFont="1">
      <alignment vertical="center"/>
    </xf>
    <xf numFmtId="0" fontId="13" fillId="0" borderId="4"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 xfId="0" applyFont="1" applyBorder="1" applyAlignment="1" applyProtection="1">
      <alignment vertical="center" wrapText="1"/>
      <protection locked="0"/>
    </xf>
    <xf numFmtId="0" fontId="0" fillId="0" borderId="11" xfId="0" applyBorder="1">
      <alignment vertical="center"/>
    </xf>
    <xf numFmtId="0" fontId="2"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lignment vertical="center"/>
    </xf>
    <xf numFmtId="176" fontId="15" fillId="0" borderId="9" xfId="0" applyNumberFormat="1" applyFont="1" applyBorder="1">
      <alignment vertical="center"/>
    </xf>
    <xf numFmtId="0" fontId="13" fillId="0" borderId="9" xfId="0" applyFont="1" applyBorder="1" applyAlignment="1" applyProtection="1">
      <alignment vertical="center" wrapText="1"/>
      <protection locked="0"/>
    </xf>
  </cellXfs>
  <cellStyles count="2">
    <cellStyle name="桁区切り" xfId="1" builtinId="6"/>
    <cellStyle name="標準" xfId="0" builtinId="0"/>
  </cellStyles>
  <dxfs count="67">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s>
  <tableStyles count="0" defaultTableStyle="TableStyleMedium2" defaultPivotStyle="PivotStyleLight16"/>
  <colors>
    <mruColors>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123824</xdr:colOff>
      <xdr:row>16</xdr:row>
      <xdr:rowOff>76199</xdr:rowOff>
    </xdr:from>
    <xdr:to>
      <xdr:col>34</xdr:col>
      <xdr:colOff>114299</xdr:colOff>
      <xdr:row>20</xdr:row>
      <xdr:rowOff>95249</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4752974" y="3914774"/>
          <a:ext cx="2505075" cy="561975"/>
        </a:xfrm>
        <a:prstGeom prst="wedgeRectCallout">
          <a:avLst>
            <a:gd name="adj1" fmla="val 25679"/>
            <a:gd name="adj2" fmla="val -110591"/>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契約書に押印したものと同一の印鑑を押してください。</a:t>
          </a:r>
        </a:p>
      </xdr:txBody>
    </xdr:sp>
    <xdr:clientData/>
  </xdr:twoCellAnchor>
  <xdr:twoCellAnchor>
    <xdr:from>
      <xdr:col>15</xdr:col>
      <xdr:colOff>133350</xdr:colOff>
      <xdr:row>28</xdr:row>
      <xdr:rowOff>95251</xdr:rowOff>
    </xdr:from>
    <xdr:to>
      <xdr:col>20</xdr:col>
      <xdr:colOff>95250</xdr:colOff>
      <xdr:row>29</xdr:row>
      <xdr:rowOff>142876</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3276600" y="6534151"/>
          <a:ext cx="1028700" cy="304800"/>
        </a:xfrm>
        <a:prstGeom prst="wedgeRectCallout">
          <a:avLst>
            <a:gd name="adj1" fmla="val -78515"/>
            <a:gd name="adj2" fmla="val 283621"/>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普通・当座</a:t>
          </a:r>
        </a:p>
      </xdr:txBody>
    </xdr:sp>
    <xdr:clientData/>
  </xdr:twoCellAnchor>
  <xdr:twoCellAnchor>
    <xdr:from>
      <xdr:col>15</xdr:col>
      <xdr:colOff>47625</xdr:colOff>
      <xdr:row>20</xdr:row>
      <xdr:rowOff>247651</xdr:rowOff>
    </xdr:from>
    <xdr:to>
      <xdr:col>33</xdr:col>
      <xdr:colOff>190500</xdr:colOff>
      <xdr:row>22</xdr:row>
      <xdr:rowOff>95251</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190875" y="4629151"/>
          <a:ext cx="3933825" cy="361950"/>
        </a:xfrm>
        <a:prstGeom prst="wedgeRoundRectCallout">
          <a:avLst>
            <a:gd name="adj1" fmla="val -63105"/>
            <a:gd name="adj2" fmla="val -59804"/>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別紙「請求内訳書」の「請求金額　計」欄を転記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17</xdr:row>
      <xdr:rowOff>314324</xdr:rowOff>
    </xdr:from>
    <xdr:to>
      <xdr:col>19</xdr:col>
      <xdr:colOff>9525</xdr:colOff>
      <xdr:row>18</xdr:row>
      <xdr:rowOff>228600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019175" y="5714999"/>
          <a:ext cx="2990850" cy="628651"/>
        </a:xfrm>
        <a:prstGeom prst="wedgeRoundRectCallout">
          <a:avLst>
            <a:gd name="adj1" fmla="val -38854"/>
            <a:gd name="adj2" fmla="val -119701"/>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選挙運動期間（立候補の届出日から選挙期日の前日まで）に限る。</a:t>
          </a:r>
        </a:p>
      </xdr:txBody>
    </xdr:sp>
    <xdr:clientData/>
  </xdr:twoCellAnchor>
  <xdr:twoCellAnchor>
    <xdr:from>
      <xdr:col>8</xdr:col>
      <xdr:colOff>200024</xdr:colOff>
      <xdr:row>4</xdr:row>
      <xdr:rowOff>28576</xdr:rowOff>
    </xdr:from>
    <xdr:to>
      <xdr:col>17</xdr:col>
      <xdr:colOff>19049</xdr:colOff>
      <xdr:row>5</xdr:row>
      <xdr:rowOff>133351</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876424" y="981076"/>
          <a:ext cx="1724025" cy="342900"/>
        </a:xfrm>
        <a:prstGeom prst="wedgeRectCallout">
          <a:avLst>
            <a:gd name="adj1" fmla="val -20833"/>
            <a:gd name="adj2" fmla="val 87500"/>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契約書の内容を転記</a:t>
          </a:r>
        </a:p>
      </xdr:txBody>
    </xdr:sp>
    <xdr:clientData/>
  </xdr:twoCellAnchor>
  <xdr:twoCellAnchor>
    <xdr:from>
      <xdr:col>15</xdr:col>
      <xdr:colOff>85726</xdr:colOff>
      <xdr:row>22</xdr:row>
      <xdr:rowOff>161925</xdr:rowOff>
    </xdr:from>
    <xdr:to>
      <xdr:col>34</xdr:col>
      <xdr:colOff>47626</xdr:colOff>
      <xdr:row>25</xdr:row>
      <xdr:rowOff>114299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28976" y="7229475"/>
          <a:ext cx="3962400" cy="666749"/>
        </a:xfrm>
        <a:prstGeom prst="rect">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選挙運動用自動車使用証明書（自動車）を添付してください。（</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P11</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参照）</a:t>
          </a:r>
        </a:p>
      </xdr:txBody>
    </xdr:sp>
    <xdr:clientData/>
  </xdr:twoCellAnchor>
  <xdr:twoCellAnchor>
    <xdr:from>
      <xdr:col>11</xdr:col>
      <xdr:colOff>9525</xdr:colOff>
      <xdr:row>8</xdr:row>
      <xdr:rowOff>0</xdr:rowOff>
    </xdr:from>
    <xdr:to>
      <xdr:col>14</xdr:col>
      <xdr:colOff>57150</xdr:colOff>
      <xdr:row>9</xdr:row>
      <xdr:rowOff>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314575" y="1933575"/>
          <a:ext cx="676275" cy="2667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8</xdr:row>
      <xdr:rowOff>0</xdr:rowOff>
    </xdr:from>
    <xdr:to>
      <xdr:col>21</xdr:col>
      <xdr:colOff>85725</xdr:colOff>
      <xdr:row>9</xdr:row>
      <xdr:rowOff>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3829050" y="1933575"/>
          <a:ext cx="676275" cy="2667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101577</xdr:colOff>
      <xdr:row>4</xdr:row>
      <xdr:rowOff>208440</xdr:rowOff>
    </xdr:from>
    <xdr:to>
      <xdr:col>18</xdr:col>
      <xdr:colOff>192987</xdr:colOff>
      <xdr:row>9</xdr:row>
      <xdr:rowOff>125429</xdr:rowOff>
    </xdr:to>
    <xdr:sp macro="" textlink="">
      <xdr:nvSpPr>
        <xdr:cNvPr id="17" name="円弧 16">
          <a:extLst>
            <a:ext uri="{FF2B5EF4-FFF2-40B4-BE49-F238E27FC236}">
              <a16:creationId xmlns:a16="http://schemas.microsoft.com/office/drawing/2014/main" id="{00000000-0008-0000-0100-000011000000}"/>
            </a:ext>
          </a:extLst>
        </xdr:cNvPr>
        <xdr:cNvSpPr/>
      </xdr:nvSpPr>
      <xdr:spPr>
        <a:xfrm rot="8156597">
          <a:off x="2825727" y="1160940"/>
          <a:ext cx="1158210" cy="1164764"/>
        </a:xfrm>
        <a:prstGeom prst="arc">
          <a:avLst/>
        </a:prstGeom>
        <a:ln w="19050">
          <a:solidFill>
            <a:schemeClr val="tx1"/>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38099</xdr:colOff>
      <xdr:row>9</xdr:row>
      <xdr:rowOff>76201</xdr:rowOff>
    </xdr:from>
    <xdr:to>
      <xdr:col>23</xdr:col>
      <xdr:colOff>104775</xdr:colOff>
      <xdr:row>10</xdr:row>
      <xdr:rowOff>76201</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3619499" y="2276476"/>
          <a:ext cx="1323976" cy="266700"/>
        </a:xfrm>
        <a:prstGeom prst="borderCallout1">
          <a:avLst>
            <a:gd name="adj1" fmla="val -605"/>
            <a:gd name="adj2" fmla="val 81667"/>
            <a:gd name="adj3" fmla="val -113308"/>
            <a:gd name="adj4" fmla="val 118666"/>
          </a:avLst>
        </a:prstGeom>
        <a:solidFill>
          <a:sysClr val="window" lastClr="FFFFFF"/>
        </a:solidFill>
        <a:ln w="19050">
          <a:solidFill>
            <a:sysClr val="windowText" lastClr="000000"/>
          </a:solidFill>
          <a:tailEnd type="triangle"/>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比較して低い方</a:t>
          </a:r>
        </a:p>
      </xdr:txBody>
    </xdr:sp>
    <xdr:clientData/>
  </xdr:twoCellAnchor>
  <xdr:twoCellAnchor>
    <xdr:from>
      <xdr:col>20</xdr:col>
      <xdr:colOff>161924</xdr:colOff>
      <xdr:row>18</xdr:row>
      <xdr:rowOff>180975</xdr:rowOff>
    </xdr:from>
    <xdr:to>
      <xdr:col>33</xdr:col>
      <xdr:colOff>133349</xdr:colOff>
      <xdr:row>20</xdr:row>
      <xdr:rowOff>76200</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4371974" y="6296025"/>
          <a:ext cx="2695575" cy="371475"/>
        </a:xfrm>
        <a:prstGeom prst="wedgeRectCallout">
          <a:avLst>
            <a:gd name="adj1" fmla="val -10233"/>
            <a:gd name="adj2" fmla="val -160576"/>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「請求書」の「請求金額」欄に転記</a:t>
          </a:r>
        </a:p>
      </xdr:txBody>
    </xdr:sp>
    <xdr:clientData/>
  </xdr:twoCellAnchor>
  <xdr:twoCellAnchor>
    <xdr:from>
      <xdr:col>1</xdr:col>
      <xdr:colOff>0</xdr:colOff>
      <xdr:row>7</xdr:row>
      <xdr:rowOff>19050</xdr:rowOff>
    </xdr:from>
    <xdr:to>
      <xdr:col>6</xdr:col>
      <xdr:colOff>180975</xdr:colOff>
      <xdr:row>17</xdr:row>
      <xdr:rowOff>0</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209550" y="1685925"/>
          <a:ext cx="1228725" cy="3676650"/>
        </a:xfrm>
        <a:prstGeom prst="roundRect">
          <a:avLst/>
        </a:prstGeom>
        <a:noFill/>
        <a:ln w="285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161925</xdr:colOff>
      <xdr:row>28</xdr:row>
      <xdr:rowOff>95250</xdr:rowOff>
    </xdr:from>
    <xdr:to>
      <xdr:col>19</xdr:col>
      <xdr:colOff>333375</xdr:colOff>
      <xdr:row>29</xdr:row>
      <xdr:rowOff>142875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305175" y="5505450"/>
          <a:ext cx="1028700" cy="304800"/>
        </a:xfrm>
        <a:prstGeom prst="wedgeRectCallout">
          <a:avLst>
            <a:gd name="adj1" fmla="val -78515"/>
            <a:gd name="adj2" fmla="val 283621"/>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普通・当座</a:t>
          </a:r>
        </a:p>
      </xdr:txBody>
    </xdr:sp>
    <xdr:clientData/>
  </xdr:twoCellAnchor>
  <xdr:twoCellAnchor>
    <xdr:from>
      <xdr:col>11</xdr:col>
      <xdr:colOff>95250</xdr:colOff>
      <xdr:row>21</xdr:row>
      <xdr:rowOff>152400</xdr:rowOff>
    </xdr:from>
    <xdr:to>
      <xdr:col>28</xdr:col>
      <xdr:colOff>180975</xdr:colOff>
      <xdr:row>23</xdr:row>
      <xdr:rowOff>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2400300" y="3781425"/>
          <a:ext cx="3933825" cy="361950"/>
        </a:xfrm>
        <a:prstGeom prst="wedgeRoundRectCallout">
          <a:avLst>
            <a:gd name="adj1" fmla="val -42283"/>
            <a:gd name="adj2" fmla="val -112436"/>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別紙「請求内訳書」の「請求金額　計」欄を転記</a:t>
          </a:r>
        </a:p>
      </xdr:txBody>
    </xdr:sp>
    <xdr:clientData/>
  </xdr:twoCellAnchor>
  <xdr:twoCellAnchor>
    <xdr:from>
      <xdr:col>21</xdr:col>
      <xdr:colOff>66675</xdr:colOff>
      <xdr:row>17</xdr:row>
      <xdr:rowOff>19050</xdr:rowOff>
    </xdr:from>
    <xdr:to>
      <xdr:col>34</xdr:col>
      <xdr:colOff>76200</xdr:colOff>
      <xdr:row>20</xdr:row>
      <xdr:rowOff>133350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4752975" y="2943225"/>
          <a:ext cx="2505075" cy="561975"/>
        </a:xfrm>
        <a:prstGeom prst="wedgeRectCallout">
          <a:avLst>
            <a:gd name="adj1" fmla="val 30622"/>
            <a:gd name="adj2" fmla="val -9872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契約書に押印したものと同一の印鑑を押してください。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19</xdr:row>
      <xdr:rowOff>371475</xdr:rowOff>
    </xdr:from>
    <xdr:to>
      <xdr:col>17</xdr:col>
      <xdr:colOff>66675</xdr:colOff>
      <xdr:row>22</xdr:row>
      <xdr:rowOff>95251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657225" y="5514975"/>
          <a:ext cx="2990850" cy="628651"/>
        </a:xfrm>
        <a:prstGeom prst="wedgeRoundRectCallout">
          <a:avLst>
            <a:gd name="adj1" fmla="val -38854"/>
            <a:gd name="adj2" fmla="val -119701"/>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選挙運動期間（立候補の届出日から選挙期日の前日まで）に限る。</a:t>
          </a:r>
        </a:p>
      </xdr:txBody>
    </xdr:sp>
    <xdr:clientData/>
  </xdr:twoCellAnchor>
  <xdr:twoCellAnchor>
    <xdr:from>
      <xdr:col>19</xdr:col>
      <xdr:colOff>123825</xdr:colOff>
      <xdr:row>2</xdr:row>
      <xdr:rowOff>95251</xdr:rowOff>
    </xdr:from>
    <xdr:to>
      <xdr:col>27</xdr:col>
      <xdr:colOff>47625</xdr:colOff>
      <xdr:row>5</xdr:row>
      <xdr:rowOff>133351</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4124325" y="438151"/>
          <a:ext cx="1866900" cy="552450"/>
        </a:xfrm>
        <a:prstGeom prst="wedgeRectCallout">
          <a:avLst>
            <a:gd name="adj1" fmla="val -41667"/>
            <a:gd name="adj2" fmla="val 84913"/>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契約している１Ｌあたりの単価を記入</a:t>
          </a:r>
        </a:p>
      </xdr:txBody>
    </xdr:sp>
    <xdr:clientData/>
  </xdr:twoCellAnchor>
  <xdr:twoCellAnchor>
    <xdr:from>
      <xdr:col>11</xdr:col>
      <xdr:colOff>133350</xdr:colOff>
      <xdr:row>30</xdr:row>
      <xdr:rowOff>47622</xdr:rowOff>
    </xdr:from>
    <xdr:to>
      <xdr:col>32</xdr:col>
      <xdr:colOff>76199</xdr:colOff>
      <xdr:row>43</xdr:row>
      <xdr:rowOff>95250</xdr:rowOff>
    </xdr:to>
    <xdr:sp macro="" textlink="">
      <xdr:nvSpPr>
        <xdr:cNvPr id="4" name="メモ 3">
          <a:extLst>
            <a:ext uri="{FF2B5EF4-FFF2-40B4-BE49-F238E27FC236}">
              <a16:creationId xmlns:a16="http://schemas.microsoft.com/office/drawing/2014/main" id="{00000000-0008-0000-0300-000004000000}"/>
            </a:ext>
          </a:extLst>
        </xdr:cNvPr>
        <xdr:cNvSpPr/>
      </xdr:nvSpPr>
      <xdr:spPr>
        <a:xfrm>
          <a:off x="2124075" y="6438897"/>
          <a:ext cx="4000499" cy="2276478"/>
        </a:xfrm>
        <a:prstGeom prst="foldedCorner">
          <a:avLst>
            <a:gd name="adj" fmla="val 15143"/>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●自動車燃料代確認書</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●選挙運動用自動車使用証明書（燃料）（</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P12</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参照）</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●給油伝票（次の項目の記載が必要）</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　　・燃料の供給を受けた日付</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　　・燃料の供給を受けた自動車の登録番号</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　　・燃料供給量</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　　・燃料供給金額</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　を添付してください。</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180975</xdr:colOff>
      <xdr:row>19</xdr:row>
      <xdr:rowOff>152400</xdr:rowOff>
    </xdr:from>
    <xdr:to>
      <xdr:col>19</xdr:col>
      <xdr:colOff>438150</xdr:colOff>
      <xdr:row>19</xdr:row>
      <xdr:rowOff>419100</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a:off x="3762375" y="5295900"/>
          <a:ext cx="676275" cy="2667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19</xdr:row>
      <xdr:rowOff>142875</xdr:rowOff>
    </xdr:from>
    <xdr:to>
      <xdr:col>25</xdr:col>
      <xdr:colOff>19050</xdr:colOff>
      <xdr:row>19</xdr:row>
      <xdr:rowOff>409575</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4867275" y="5286375"/>
          <a:ext cx="676275" cy="2667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111023</xdr:colOff>
      <xdr:row>19</xdr:row>
      <xdr:rowOff>0</xdr:rowOff>
    </xdr:from>
    <xdr:to>
      <xdr:col>23</xdr:col>
      <xdr:colOff>170887</xdr:colOff>
      <xdr:row>20</xdr:row>
      <xdr:rowOff>56586</xdr:rowOff>
    </xdr:to>
    <xdr:sp macro="" textlink="">
      <xdr:nvSpPr>
        <xdr:cNvPr id="9" name="円弧 8">
          <a:extLst>
            <a:ext uri="{FF2B5EF4-FFF2-40B4-BE49-F238E27FC236}">
              <a16:creationId xmlns:a16="http://schemas.microsoft.com/office/drawing/2014/main" id="{00000000-0008-0000-0300-000009000000}"/>
            </a:ext>
          </a:extLst>
        </xdr:cNvPr>
        <xdr:cNvSpPr/>
      </xdr:nvSpPr>
      <xdr:spPr>
        <a:xfrm rot="8094357">
          <a:off x="3770262" y="3913136"/>
          <a:ext cx="618561" cy="1021889"/>
        </a:xfrm>
        <a:prstGeom prst="arc">
          <a:avLst>
            <a:gd name="adj1" fmla="val 14558535"/>
            <a:gd name="adj2" fmla="val 1376377"/>
          </a:avLst>
        </a:prstGeom>
        <a:ln w="19050">
          <a:solidFill>
            <a:schemeClr val="tx1"/>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95250</xdr:colOff>
      <xdr:row>23</xdr:row>
      <xdr:rowOff>0</xdr:rowOff>
    </xdr:from>
    <xdr:to>
      <xdr:col>34</xdr:col>
      <xdr:colOff>66675</xdr:colOff>
      <xdr:row>27</xdr:row>
      <xdr:rowOff>57150</xdr:rowOff>
    </xdr:to>
    <xdr:sp macro="" textlink="">
      <xdr:nvSpPr>
        <xdr:cNvPr id="13" name="四角形吹き出し 12">
          <a:extLst>
            <a:ext uri="{FF2B5EF4-FFF2-40B4-BE49-F238E27FC236}">
              <a16:creationId xmlns:a16="http://schemas.microsoft.com/office/drawing/2014/main" id="{00000000-0008-0000-0300-00000D000000}"/>
            </a:ext>
          </a:extLst>
        </xdr:cNvPr>
        <xdr:cNvSpPr/>
      </xdr:nvSpPr>
      <xdr:spPr>
        <a:xfrm>
          <a:off x="6038850" y="6219825"/>
          <a:ext cx="1209675" cy="742950"/>
        </a:xfrm>
        <a:prstGeom prst="wedgeRectCallout">
          <a:avLst>
            <a:gd name="adj1" fmla="val -33883"/>
            <a:gd name="adj2" fmla="val -136808"/>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「請求書」の「請求金額」欄に転記</a:t>
          </a:r>
        </a:p>
      </xdr:txBody>
    </xdr:sp>
    <xdr:clientData/>
  </xdr:twoCellAnchor>
  <xdr:twoCellAnchor>
    <xdr:from>
      <xdr:col>1</xdr:col>
      <xdr:colOff>9525</xdr:colOff>
      <xdr:row>9</xdr:row>
      <xdr:rowOff>19050</xdr:rowOff>
    </xdr:from>
    <xdr:to>
      <xdr:col>5</xdr:col>
      <xdr:colOff>200025</xdr:colOff>
      <xdr:row>19</xdr:row>
      <xdr:rowOff>0</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219075" y="1562100"/>
          <a:ext cx="1028700" cy="3562350"/>
        </a:xfrm>
        <a:prstGeom prst="roundRect">
          <a:avLst/>
        </a:prstGeom>
        <a:noFill/>
        <a:ln w="285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76200</xdr:colOff>
      <xdr:row>20</xdr:row>
      <xdr:rowOff>66675</xdr:rowOff>
    </xdr:from>
    <xdr:to>
      <xdr:col>27</xdr:col>
      <xdr:colOff>142876</xdr:colOff>
      <xdr:row>21</xdr:row>
      <xdr:rowOff>161925</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4762500" y="5772150"/>
          <a:ext cx="1323976" cy="266700"/>
        </a:xfrm>
        <a:prstGeom prst="borderCallout1">
          <a:avLst>
            <a:gd name="adj1" fmla="val -605"/>
            <a:gd name="adj2" fmla="val 81667"/>
            <a:gd name="adj3" fmla="val -99022"/>
            <a:gd name="adj4" fmla="val 94206"/>
          </a:avLst>
        </a:prstGeom>
        <a:solidFill>
          <a:sysClr val="window" lastClr="FFFFFF"/>
        </a:solidFill>
        <a:ln w="19050">
          <a:solidFill>
            <a:sysClr val="windowText" lastClr="000000"/>
          </a:solidFill>
          <a:tailEnd type="triangle"/>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比較して低い方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180975</xdr:colOff>
      <xdr:row>28</xdr:row>
      <xdr:rowOff>104775</xdr:rowOff>
    </xdr:from>
    <xdr:to>
      <xdr:col>20</xdr:col>
      <xdr:colOff>142875</xdr:colOff>
      <xdr:row>29</xdr:row>
      <xdr:rowOff>152400</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3324225" y="5534025"/>
          <a:ext cx="1028700" cy="304800"/>
        </a:xfrm>
        <a:prstGeom prst="wedgeRectCallout">
          <a:avLst>
            <a:gd name="adj1" fmla="val -78515"/>
            <a:gd name="adj2" fmla="val 283621"/>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普通・当座</a:t>
          </a:r>
        </a:p>
      </xdr:txBody>
    </xdr:sp>
    <xdr:clientData/>
  </xdr:twoCellAnchor>
  <xdr:twoCellAnchor>
    <xdr:from>
      <xdr:col>21</xdr:col>
      <xdr:colOff>142875</xdr:colOff>
      <xdr:row>17</xdr:row>
      <xdr:rowOff>28575</xdr:rowOff>
    </xdr:from>
    <xdr:to>
      <xdr:col>33</xdr:col>
      <xdr:colOff>133350</xdr:colOff>
      <xdr:row>20</xdr:row>
      <xdr:rowOff>142875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4562475" y="2952750"/>
          <a:ext cx="2505075" cy="561975"/>
        </a:xfrm>
        <a:prstGeom prst="wedgeRectCallout">
          <a:avLst>
            <a:gd name="adj1" fmla="val 30622"/>
            <a:gd name="adj2" fmla="val -9872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契約書に押印したものと同一の印鑑を押してください。</a:t>
          </a:r>
        </a:p>
      </xdr:txBody>
    </xdr:sp>
    <xdr:clientData/>
  </xdr:twoCellAnchor>
  <xdr:twoCellAnchor>
    <xdr:from>
      <xdr:col>11</xdr:col>
      <xdr:colOff>104775</xdr:colOff>
      <xdr:row>21</xdr:row>
      <xdr:rowOff>190500</xdr:rowOff>
    </xdr:from>
    <xdr:to>
      <xdr:col>31</xdr:col>
      <xdr:colOff>123825</xdr:colOff>
      <xdr:row>23</xdr:row>
      <xdr:rowOff>38100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95500" y="3819525"/>
          <a:ext cx="3657600" cy="361950"/>
        </a:xfrm>
        <a:prstGeom prst="wedgeRoundRectCallout">
          <a:avLst>
            <a:gd name="adj1" fmla="val -42283"/>
            <a:gd name="adj2" fmla="val -112436"/>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別紙「請求内訳書」の「請求金額　計」欄を転記</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114300</xdr:colOff>
      <xdr:row>6</xdr:row>
      <xdr:rowOff>114300</xdr:rowOff>
    </xdr:from>
    <xdr:to>
      <xdr:col>13</xdr:col>
      <xdr:colOff>161925</xdr:colOff>
      <xdr:row>8</xdr:row>
      <xdr:rowOff>38100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2209800" y="1314450"/>
          <a:ext cx="676275" cy="2667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142875</xdr:colOff>
      <xdr:row>6</xdr:row>
      <xdr:rowOff>123825</xdr:rowOff>
    </xdr:from>
    <xdr:to>
      <xdr:col>20</xdr:col>
      <xdr:colOff>190500</xdr:colOff>
      <xdr:row>8</xdr:row>
      <xdr:rowOff>47625</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3724275" y="1323975"/>
          <a:ext cx="676275" cy="2667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151002</xdr:colOff>
      <xdr:row>2</xdr:row>
      <xdr:rowOff>152634</xdr:rowOff>
    </xdr:from>
    <xdr:to>
      <xdr:col>18</xdr:col>
      <xdr:colOff>155471</xdr:colOff>
      <xdr:row>9</xdr:row>
      <xdr:rowOff>24501</xdr:rowOff>
    </xdr:to>
    <xdr:sp macro="" textlink="">
      <xdr:nvSpPr>
        <xdr:cNvPr id="4" name="円弧 3">
          <a:extLst>
            <a:ext uri="{FF2B5EF4-FFF2-40B4-BE49-F238E27FC236}">
              <a16:creationId xmlns:a16="http://schemas.microsoft.com/office/drawing/2014/main" id="{00000000-0008-0000-0500-000004000000}"/>
            </a:ext>
          </a:extLst>
        </xdr:cNvPr>
        <xdr:cNvSpPr/>
      </xdr:nvSpPr>
      <xdr:spPr>
        <a:xfrm rot="8050377">
          <a:off x="2684278" y="476858"/>
          <a:ext cx="1243467" cy="1280819"/>
        </a:xfrm>
        <a:prstGeom prst="arc">
          <a:avLst/>
        </a:prstGeom>
        <a:ln w="19050">
          <a:solidFill>
            <a:schemeClr val="tx1"/>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9</xdr:row>
      <xdr:rowOff>19050</xdr:rowOff>
    </xdr:from>
    <xdr:to>
      <xdr:col>22</xdr:col>
      <xdr:colOff>190501</xdr:colOff>
      <xdr:row>10</xdr:row>
      <xdr:rowOff>114300</xdr:rowOff>
    </xdr:to>
    <xdr:sp macro="" textlink="">
      <xdr:nvSpPr>
        <xdr:cNvPr id="5" name="線吹き出し 1 (枠付き) 4">
          <a:extLst>
            <a:ext uri="{FF2B5EF4-FFF2-40B4-BE49-F238E27FC236}">
              <a16:creationId xmlns:a16="http://schemas.microsoft.com/office/drawing/2014/main" id="{00000000-0008-0000-0500-000005000000}"/>
            </a:ext>
          </a:extLst>
        </xdr:cNvPr>
        <xdr:cNvSpPr/>
      </xdr:nvSpPr>
      <xdr:spPr>
        <a:xfrm>
          <a:off x="3495675" y="1733550"/>
          <a:ext cx="1323976" cy="266700"/>
        </a:xfrm>
        <a:prstGeom prst="borderCallout1">
          <a:avLst>
            <a:gd name="adj1" fmla="val -605"/>
            <a:gd name="adj2" fmla="val 81667"/>
            <a:gd name="adj3" fmla="val -84736"/>
            <a:gd name="adj4" fmla="val 130177"/>
          </a:avLst>
        </a:prstGeom>
        <a:solidFill>
          <a:sysClr val="window" lastClr="FFFFFF"/>
        </a:solidFill>
        <a:ln w="19050">
          <a:solidFill>
            <a:sysClr val="windowText" lastClr="000000"/>
          </a:solidFill>
          <a:tailEnd type="triangle"/>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比較して低い方</a:t>
          </a:r>
        </a:p>
      </xdr:txBody>
    </xdr:sp>
    <xdr:clientData/>
  </xdr:twoCellAnchor>
  <xdr:twoCellAnchor>
    <xdr:from>
      <xdr:col>21</xdr:col>
      <xdr:colOff>0</xdr:colOff>
      <xdr:row>21</xdr:row>
      <xdr:rowOff>485776</xdr:rowOff>
    </xdr:from>
    <xdr:to>
      <xdr:col>33</xdr:col>
      <xdr:colOff>180975</xdr:colOff>
      <xdr:row>24</xdr:row>
      <xdr:rowOff>19051</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4419600" y="5286376"/>
          <a:ext cx="2695575" cy="400050"/>
        </a:xfrm>
        <a:prstGeom prst="wedgeRectCallout">
          <a:avLst>
            <a:gd name="adj1" fmla="val 1428"/>
            <a:gd name="adj2" fmla="val -91345"/>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「請求書」の「請求金額」欄に転記</a:t>
          </a:r>
        </a:p>
      </xdr:txBody>
    </xdr:sp>
    <xdr:clientData/>
  </xdr:twoCellAnchor>
  <xdr:twoCellAnchor>
    <xdr:from>
      <xdr:col>4</xdr:col>
      <xdr:colOff>190500</xdr:colOff>
      <xdr:row>21</xdr:row>
      <xdr:rowOff>104775</xdr:rowOff>
    </xdr:from>
    <xdr:to>
      <xdr:col>19</xdr:col>
      <xdr:colOff>19050</xdr:colOff>
      <xdr:row>23</xdr:row>
      <xdr:rowOff>66675</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1028700" y="4905375"/>
          <a:ext cx="2990850" cy="657225"/>
        </a:xfrm>
        <a:prstGeom prst="wedgeRoundRectCallout">
          <a:avLst>
            <a:gd name="adj1" fmla="val -37262"/>
            <a:gd name="adj2" fmla="val -89398"/>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選挙運動期間（立候補の届出日から選挙期日の前日まで）に限る。</a:t>
          </a:r>
        </a:p>
      </xdr:txBody>
    </xdr:sp>
    <xdr:clientData/>
  </xdr:twoCellAnchor>
  <xdr:twoCellAnchor>
    <xdr:from>
      <xdr:col>1</xdr:col>
      <xdr:colOff>57150</xdr:colOff>
      <xdr:row>6</xdr:row>
      <xdr:rowOff>28576</xdr:rowOff>
    </xdr:from>
    <xdr:to>
      <xdr:col>7</xdr:col>
      <xdr:colOff>171450</xdr:colOff>
      <xdr:row>21</xdr:row>
      <xdr:rowOff>0</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266700" y="1228726"/>
          <a:ext cx="1371600" cy="3562350"/>
        </a:xfrm>
        <a:prstGeom prst="roundRect">
          <a:avLst/>
        </a:prstGeom>
        <a:noFill/>
        <a:ln w="285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3</xdr:row>
      <xdr:rowOff>19050</xdr:rowOff>
    </xdr:from>
    <xdr:to>
      <xdr:col>17</xdr:col>
      <xdr:colOff>190500</xdr:colOff>
      <xdr:row>5</xdr:row>
      <xdr:rowOff>19050</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2047875" y="533400"/>
          <a:ext cx="1724025" cy="342900"/>
        </a:xfrm>
        <a:prstGeom prst="wedgeRectCallout">
          <a:avLst>
            <a:gd name="adj1" fmla="val -24701"/>
            <a:gd name="adj2" fmla="val 101389"/>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契約書の内容を転記</a:t>
          </a:r>
        </a:p>
      </xdr:txBody>
    </xdr:sp>
    <xdr:clientData/>
  </xdr:twoCellAnchor>
  <xdr:twoCellAnchor>
    <xdr:from>
      <xdr:col>15</xdr:col>
      <xdr:colOff>9525</xdr:colOff>
      <xdr:row>30</xdr:row>
      <xdr:rowOff>142875</xdr:rowOff>
    </xdr:from>
    <xdr:to>
      <xdr:col>33</xdr:col>
      <xdr:colOff>180975</xdr:colOff>
      <xdr:row>34</xdr:row>
      <xdr:rowOff>123824</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3152775" y="6667500"/>
          <a:ext cx="3962400" cy="666749"/>
        </a:xfrm>
        <a:prstGeom prst="rect">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選挙運動用自動車使用証明書（運転手）を添付してください。（</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P13</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K75"/>
  <sheetViews>
    <sheetView showZeros="0" view="pageBreakPreview" topLeftCell="A13" zoomScaleNormal="100" zoomScaleSheetLayoutView="100" workbookViewId="0">
      <selection activeCell="H21" sqref="H21:M21"/>
    </sheetView>
  </sheetViews>
  <sheetFormatPr defaultColWidth="2.6328125" defaultRowHeight="13" x14ac:dyDescent="0.2"/>
  <cols>
    <col min="1" max="1" width="2.6328125" style="1" customWidth="1"/>
    <col min="2" max="15" width="2.6328125" style="1"/>
    <col min="16" max="16" width="3" style="1" customWidth="1"/>
    <col min="17" max="36" width="2.6328125" style="1"/>
    <col min="37" max="38" width="2.6328125" style="1" customWidth="1"/>
    <col min="39" max="16384" width="2.6328125" style="1"/>
  </cols>
  <sheetData>
    <row r="1" spans="1:37" ht="20.25" customHeight="1" x14ac:dyDescent="0.2">
      <c r="A1" s="1" t="s">
        <v>140</v>
      </c>
      <c r="F1" s="1" t="s">
        <v>18</v>
      </c>
    </row>
    <row r="2" spans="1:37" ht="20.25" customHeight="1" x14ac:dyDescent="0.2">
      <c r="A2" s="1" t="s">
        <v>141</v>
      </c>
    </row>
    <row r="3" spans="1:37" ht="20.25" customHeight="1" x14ac:dyDescent="0.2">
      <c r="A3" s="69" t="s">
        <v>20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70"/>
      <c r="AH3" s="70"/>
      <c r="AI3" s="70"/>
    </row>
    <row r="4" spans="1:37" ht="20.25" customHeight="1" x14ac:dyDescent="0.2">
      <c r="A4" s="87" t="s">
        <v>19</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70"/>
      <c r="AH4" s="70"/>
      <c r="AI4" s="70"/>
      <c r="AK4" s="8"/>
    </row>
    <row r="5" spans="1:37" ht="12.75" customHeight="1" x14ac:dyDescent="0.2"/>
    <row r="6" spans="1:37" ht="20.25" customHeight="1" x14ac:dyDescent="0.2">
      <c r="A6" s="2" t="s">
        <v>123</v>
      </c>
    </row>
    <row r="7" spans="1:37" ht="20.25" customHeight="1" x14ac:dyDescent="0.2">
      <c r="A7" s="1" t="s">
        <v>103</v>
      </c>
    </row>
    <row r="8" spans="1:37" ht="20.25" customHeight="1" x14ac:dyDescent="0.2"/>
    <row r="9" spans="1:37" ht="20.25" customHeight="1" x14ac:dyDescent="0.2">
      <c r="B9" s="1" t="s">
        <v>104</v>
      </c>
      <c r="D9" s="71" t="s">
        <v>150</v>
      </c>
      <c r="E9" s="72"/>
      <c r="F9" s="1" t="s">
        <v>2</v>
      </c>
      <c r="G9" s="71" t="s">
        <v>151</v>
      </c>
      <c r="H9" s="72"/>
      <c r="I9" s="1" t="s">
        <v>0</v>
      </c>
      <c r="J9" s="71" t="s">
        <v>149</v>
      </c>
      <c r="K9" s="72"/>
      <c r="L9" s="1" t="s">
        <v>1</v>
      </c>
    </row>
    <row r="10" spans="1:37" ht="6" customHeight="1" x14ac:dyDescent="0.2">
      <c r="D10" s="12"/>
      <c r="E10" s="10"/>
      <c r="G10" s="12"/>
      <c r="H10" s="10"/>
      <c r="J10" s="12"/>
      <c r="K10" s="10"/>
    </row>
    <row r="11" spans="1:37" ht="20.25" customHeight="1" x14ac:dyDescent="0.2">
      <c r="C11" s="1" t="s">
        <v>124</v>
      </c>
      <c r="D11" s="12"/>
      <c r="E11" s="10"/>
      <c r="G11" s="12"/>
      <c r="H11" s="10"/>
      <c r="J11" s="12"/>
      <c r="K11" s="10"/>
    </row>
    <row r="12" spans="1:37" ht="20.25" customHeight="1" x14ac:dyDescent="0.2"/>
    <row r="13" spans="1:37" ht="20.25" customHeight="1" x14ac:dyDescent="0.2">
      <c r="S13" s="1" t="s">
        <v>21</v>
      </c>
      <c r="V13" s="88" t="s">
        <v>127</v>
      </c>
      <c r="W13" s="89"/>
      <c r="X13" s="89"/>
      <c r="Y13" s="89"/>
      <c r="Z13" s="89"/>
      <c r="AA13" s="89"/>
      <c r="AB13" s="89"/>
      <c r="AC13" s="89"/>
      <c r="AD13" s="89"/>
      <c r="AE13" s="89"/>
      <c r="AF13" s="89"/>
      <c r="AG13" s="89"/>
    </row>
    <row r="14" spans="1:37" ht="20.25" customHeight="1" thickBot="1" x14ac:dyDescent="0.25">
      <c r="S14" s="1" t="s">
        <v>22</v>
      </c>
      <c r="T14" s="10"/>
      <c r="V14" s="88" t="s">
        <v>101</v>
      </c>
      <c r="W14" s="89"/>
      <c r="X14" s="89"/>
      <c r="Y14" s="89"/>
      <c r="Z14" s="89"/>
      <c r="AA14" s="89"/>
      <c r="AB14" s="89"/>
      <c r="AC14" s="89"/>
      <c r="AD14" s="89"/>
      <c r="AE14" s="89"/>
      <c r="AF14" s="89"/>
      <c r="AG14" s="89"/>
      <c r="AJ14" s="8"/>
    </row>
    <row r="15" spans="1:37" ht="20.25" customHeight="1" thickBot="1" x14ac:dyDescent="0.25">
      <c r="S15" s="1" t="s">
        <v>23</v>
      </c>
      <c r="V15" s="88" t="s">
        <v>85</v>
      </c>
      <c r="W15" s="89"/>
      <c r="X15" s="89"/>
      <c r="Y15" s="89"/>
      <c r="Z15" s="89"/>
      <c r="AA15" s="89"/>
      <c r="AB15" s="89"/>
      <c r="AC15" s="89"/>
      <c r="AD15" s="89"/>
      <c r="AE15" s="89"/>
      <c r="AF15" s="68" t="s">
        <v>3</v>
      </c>
      <c r="AG15"/>
    </row>
    <row r="16" spans="1:37" ht="20.25" customHeight="1" x14ac:dyDescent="0.2">
      <c r="S16" s="1" t="s">
        <v>121</v>
      </c>
    </row>
    <row r="17" spans="1:37" ht="7.5" customHeight="1" x14ac:dyDescent="0.2"/>
    <row r="18" spans="1:37" ht="20.25" customHeight="1" x14ac:dyDescent="0.2">
      <c r="P18" s="1" t="s">
        <v>4</v>
      </c>
      <c r="Z18" s="2"/>
    </row>
    <row r="19" spans="1:37" ht="7.5" customHeight="1" x14ac:dyDescent="0.2"/>
    <row r="20" spans="1:37" ht="7.5" customHeight="1" x14ac:dyDescent="0.2"/>
    <row r="21" spans="1:37" ht="20.25" customHeight="1" x14ac:dyDescent="0.2">
      <c r="A21" s="12" t="s">
        <v>5</v>
      </c>
      <c r="C21" s="1" t="s">
        <v>24</v>
      </c>
      <c r="H21" s="90">
        <f>'P15.請求書（自動車）②'!AL18</f>
        <v>55000</v>
      </c>
      <c r="I21" s="90"/>
      <c r="J21" s="90"/>
      <c r="K21" s="90"/>
      <c r="L21" s="90"/>
      <c r="M21" s="90"/>
      <c r="N21" s="4" t="s">
        <v>13</v>
      </c>
    </row>
    <row r="22" spans="1:37" ht="20.25" customHeight="1" x14ac:dyDescent="0.2"/>
    <row r="23" spans="1:37" ht="20.25" customHeight="1" x14ac:dyDescent="0.2">
      <c r="A23" s="12" t="s">
        <v>7</v>
      </c>
      <c r="C23" s="1" t="s">
        <v>25</v>
      </c>
    </row>
    <row r="24" spans="1:37" ht="20.25" customHeight="1" x14ac:dyDescent="0.2">
      <c r="A24" s="12"/>
      <c r="C24" s="1" t="s">
        <v>26</v>
      </c>
    </row>
    <row r="25" spans="1:37" ht="20.25" customHeight="1" x14ac:dyDescent="0.2">
      <c r="A25" s="12"/>
    </row>
    <row r="26" spans="1:37" ht="20.25" customHeight="1" x14ac:dyDescent="0.2">
      <c r="A26" s="12" t="s">
        <v>12</v>
      </c>
      <c r="C26" s="1" t="s">
        <v>152</v>
      </c>
    </row>
    <row r="27" spans="1:37" ht="20.25" customHeight="1" x14ac:dyDescent="0.2">
      <c r="A27" s="12"/>
    </row>
    <row r="28" spans="1:37" ht="20.25" customHeight="1" x14ac:dyDescent="0.2">
      <c r="A28" s="12" t="s">
        <v>11</v>
      </c>
      <c r="C28" s="1" t="s">
        <v>27</v>
      </c>
      <c r="H28" s="91" t="s">
        <v>125</v>
      </c>
      <c r="I28" s="91"/>
      <c r="J28" s="91"/>
      <c r="K28" s="91"/>
      <c r="L28" s="91"/>
      <c r="M28" s="91"/>
      <c r="N28" s="92"/>
      <c r="AJ28" s="8"/>
    </row>
    <row r="29" spans="1:37" ht="20.25" customHeight="1" x14ac:dyDescent="0.2">
      <c r="A29" s="12"/>
      <c r="H29" s="13"/>
      <c r="I29" s="13"/>
      <c r="J29" s="13"/>
      <c r="K29" s="13"/>
      <c r="L29" s="13"/>
      <c r="M29" s="13"/>
      <c r="N29" s="11"/>
      <c r="AJ29" s="8"/>
      <c r="AK29" s="1" t="s">
        <v>57</v>
      </c>
    </row>
    <row r="30" spans="1:37" ht="20.25" customHeight="1" thickBot="1" x14ac:dyDescent="0.25">
      <c r="A30" s="12" t="s">
        <v>28</v>
      </c>
      <c r="C30" s="1" t="s">
        <v>29</v>
      </c>
      <c r="H30" s="13"/>
      <c r="I30" s="13"/>
      <c r="J30" s="13"/>
      <c r="K30" s="13"/>
      <c r="L30" s="13"/>
      <c r="M30" s="13"/>
      <c r="N30" s="11"/>
      <c r="AJ30" s="8"/>
      <c r="AK30" s="1" t="s">
        <v>58</v>
      </c>
    </row>
    <row r="31" spans="1:37" ht="10.5" customHeight="1" x14ac:dyDescent="0.2">
      <c r="A31" s="12"/>
      <c r="B31" s="105" t="s">
        <v>30</v>
      </c>
      <c r="C31" s="106"/>
      <c r="D31" s="106"/>
      <c r="E31" s="106"/>
      <c r="F31" s="106"/>
      <c r="G31" s="106"/>
      <c r="H31" s="106"/>
      <c r="I31" s="107"/>
      <c r="J31" s="76" t="s">
        <v>91</v>
      </c>
      <c r="K31" s="77"/>
      <c r="L31" s="77"/>
      <c r="M31" s="77"/>
      <c r="N31" s="77"/>
      <c r="O31" s="77"/>
      <c r="P31" s="77"/>
      <c r="Q31" s="111"/>
      <c r="R31" s="113" t="s">
        <v>31</v>
      </c>
      <c r="S31" s="106"/>
      <c r="T31" s="106"/>
      <c r="U31" s="106"/>
      <c r="V31" s="106"/>
      <c r="W31" s="106"/>
      <c r="X31" s="106"/>
      <c r="Y31" s="107"/>
      <c r="Z31" s="76" t="s">
        <v>88</v>
      </c>
      <c r="AA31" s="77"/>
      <c r="AB31" s="77"/>
      <c r="AC31" s="77"/>
      <c r="AD31" s="77"/>
      <c r="AE31" s="77"/>
      <c r="AF31" s="116" t="s">
        <v>58</v>
      </c>
      <c r="AG31" s="117"/>
      <c r="AJ31" s="8"/>
    </row>
    <row r="32" spans="1:37" ht="10.5" customHeight="1" x14ac:dyDescent="0.2">
      <c r="A32" s="12"/>
      <c r="B32" s="108"/>
      <c r="C32" s="109"/>
      <c r="D32" s="109"/>
      <c r="E32" s="109"/>
      <c r="F32" s="109"/>
      <c r="G32" s="109"/>
      <c r="H32" s="109"/>
      <c r="I32" s="110"/>
      <c r="J32" s="78"/>
      <c r="K32" s="79"/>
      <c r="L32" s="79"/>
      <c r="M32" s="79"/>
      <c r="N32" s="79"/>
      <c r="O32" s="79"/>
      <c r="P32" s="79"/>
      <c r="Q32" s="112"/>
      <c r="R32" s="114"/>
      <c r="S32" s="109"/>
      <c r="T32" s="109"/>
      <c r="U32" s="109"/>
      <c r="V32" s="109"/>
      <c r="W32" s="109"/>
      <c r="X32" s="109"/>
      <c r="Y32" s="110"/>
      <c r="Z32" s="78"/>
      <c r="AA32" s="79"/>
      <c r="AB32" s="79"/>
      <c r="AC32" s="79"/>
      <c r="AD32" s="79"/>
      <c r="AE32" s="79"/>
      <c r="AF32" s="118"/>
      <c r="AG32" s="119"/>
      <c r="AJ32" s="8"/>
    </row>
    <row r="33" spans="1:37" ht="21" customHeight="1" x14ac:dyDescent="0.2">
      <c r="A33" s="12"/>
      <c r="B33" s="83" t="s">
        <v>100</v>
      </c>
      <c r="C33" s="74"/>
      <c r="D33" s="74"/>
      <c r="E33" s="74"/>
      <c r="F33" s="74"/>
      <c r="G33" s="74"/>
      <c r="H33" s="74"/>
      <c r="I33" s="75"/>
      <c r="J33" s="80" t="s">
        <v>86</v>
      </c>
      <c r="K33" s="81"/>
      <c r="L33" s="81"/>
      <c r="M33" s="81"/>
      <c r="N33" s="81"/>
      <c r="O33" s="81"/>
      <c r="P33" s="81"/>
      <c r="Q33" s="115"/>
      <c r="R33" s="73" t="s">
        <v>32</v>
      </c>
      <c r="S33" s="74"/>
      <c r="T33" s="74"/>
      <c r="U33" s="74"/>
      <c r="V33" s="74"/>
      <c r="W33" s="74"/>
      <c r="X33" s="74"/>
      <c r="Y33" s="75"/>
      <c r="Z33" s="80" t="s">
        <v>87</v>
      </c>
      <c r="AA33" s="81"/>
      <c r="AB33" s="81"/>
      <c r="AC33" s="81"/>
      <c r="AD33" s="81"/>
      <c r="AE33" s="81"/>
      <c r="AF33" s="81"/>
      <c r="AG33" s="82"/>
      <c r="AJ33" s="8"/>
    </row>
    <row r="34" spans="1:37" ht="21" customHeight="1" x14ac:dyDescent="0.2">
      <c r="A34" s="12"/>
      <c r="B34" s="83" t="s">
        <v>33</v>
      </c>
      <c r="C34" s="74"/>
      <c r="D34" s="74"/>
      <c r="E34" s="74"/>
      <c r="F34" s="74"/>
      <c r="G34" s="74"/>
      <c r="H34" s="74"/>
      <c r="I34" s="75"/>
      <c r="J34" s="84" t="s">
        <v>55</v>
      </c>
      <c r="K34" s="85"/>
      <c r="L34" s="85"/>
      <c r="M34" s="85"/>
      <c r="N34" s="85"/>
      <c r="O34" s="85"/>
      <c r="P34" s="85"/>
      <c r="Q34" s="86"/>
      <c r="R34" s="73" t="s">
        <v>34</v>
      </c>
      <c r="S34" s="74"/>
      <c r="T34" s="74"/>
      <c r="U34" s="74"/>
      <c r="V34" s="74"/>
      <c r="W34" s="74"/>
      <c r="X34" s="74"/>
      <c r="Y34" s="75"/>
      <c r="Z34" s="80" t="s">
        <v>61</v>
      </c>
      <c r="AA34" s="81"/>
      <c r="AB34" s="81"/>
      <c r="AC34" s="81"/>
      <c r="AD34" s="81"/>
      <c r="AE34" s="81"/>
      <c r="AF34" s="81"/>
      <c r="AG34" s="82"/>
      <c r="AJ34" s="8"/>
    </row>
    <row r="35" spans="1:37" ht="12.75" customHeight="1" x14ac:dyDescent="0.2">
      <c r="A35" s="12"/>
      <c r="B35" s="93" t="s">
        <v>35</v>
      </c>
      <c r="C35" s="94"/>
      <c r="D35" s="94"/>
      <c r="E35" s="94"/>
      <c r="F35" s="94"/>
      <c r="G35" s="94"/>
      <c r="H35" s="94"/>
      <c r="I35" s="95"/>
      <c r="J35" s="99" t="s">
        <v>59</v>
      </c>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1"/>
      <c r="AJ35" s="8"/>
    </row>
    <row r="36" spans="1:37" ht="20.25" customHeight="1" thickBot="1" x14ac:dyDescent="0.25">
      <c r="A36" s="12"/>
      <c r="B36" s="96" t="s">
        <v>36</v>
      </c>
      <c r="C36" s="97"/>
      <c r="D36" s="97"/>
      <c r="E36" s="97"/>
      <c r="F36" s="97"/>
      <c r="G36" s="97"/>
      <c r="H36" s="97"/>
      <c r="I36" s="98"/>
      <c r="J36" s="102" t="s">
        <v>60</v>
      </c>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4"/>
    </row>
    <row r="37" spans="1:37" ht="8.25" customHeight="1" x14ac:dyDescent="0.2"/>
    <row r="38" spans="1:37" ht="16.5" customHeight="1" x14ac:dyDescent="0.2">
      <c r="A38" s="5" t="s">
        <v>6</v>
      </c>
      <c r="B38" s="5"/>
      <c r="AK38" s="1" t="s">
        <v>55</v>
      </c>
    </row>
    <row r="39" spans="1:37" ht="16.5" customHeight="1" x14ac:dyDescent="0.2">
      <c r="B39" s="6" t="s">
        <v>9</v>
      </c>
      <c r="C39" s="5" t="s">
        <v>113</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K39" s="1" t="s">
        <v>56</v>
      </c>
    </row>
    <row r="40" spans="1:37" ht="16.5" customHeight="1" x14ac:dyDescent="0.2">
      <c r="B40" s="6"/>
      <c r="C40" s="5" t="s">
        <v>114</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7" ht="16.5" customHeight="1" x14ac:dyDescent="0.2">
      <c r="B41" s="6"/>
      <c r="C41" s="5" t="s">
        <v>115</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7" ht="16.5" customHeight="1" x14ac:dyDescent="0.2">
      <c r="B42" s="6"/>
      <c r="C42" s="5" t="s">
        <v>116</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7" ht="16.5" customHeight="1" x14ac:dyDescent="0.2">
      <c r="B43" s="6"/>
      <c r="C43" s="5" t="s">
        <v>144</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7" ht="16.5" customHeight="1" x14ac:dyDescent="0.2">
      <c r="B44" s="6"/>
      <c r="C44" s="5" t="s">
        <v>145</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7" ht="16.5" customHeight="1" x14ac:dyDescent="0.2">
      <c r="B45" s="6"/>
      <c r="C45" s="5" t="s">
        <v>146</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7" ht="16.5" customHeight="1" x14ac:dyDescent="0.2">
      <c r="B46" s="6" t="s">
        <v>10</v>
      </c>
      <c r="C46" s="5" t="s">
        <v>126</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7" ht="16.5" customHeight="1" x14ac:dyDescent="0.2">
      <c r="A47" s="5"/>
      <c r="B47" s="6" t="s">
        <v>15</v>
      </c>
      <c r="C47" s="5" t="s">
        <v>147</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7" ht="16.5" customHeight="1" x14ac:dyDescent="0.2">
      <c r="A48" s="5"/>
      <c r="B48" s="6"/>
      <c r="C48" s="5" t="s">
        <v>148</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16.5" customHeight="1" x14ac:dyDescent="0.2">
      <c r="A49" s="5"/>
      <c r="B49" s="6" t="s">
        <v>16</v>
      </c>
      <c r="C49" s="5" t="s">
        <v>41</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16.5" customHeight="1" x14ac:dyDescent="0.2">
      <c r="A50" s="6"/>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16.5" customHeight="1" x14ac:dyDescent="0.2"/>
    <row r="52" spans="1:32" ht="16.5" customHeight="1" x14ac:dyDescent="0.2"/>
    <row r="53" spans="1:32" ht="16.5" customHeight="1" x14ac:dyDescent="0.2"/>
    <row r="54" spans="1:32" ht="16.5" customHeight="1" x14ac:dyDescent="0.2"/>
    <row r="55" spans="1:32" ht="16.5" customHeight="1" x14ac:dyDescent="0.2"/>
    <row r="56" spans="1:32" ht="16.5" customHeight="1" x14ac:dyDescent="0.2"/>
    <row r="57" spans="1:32" ht="16.5" customHeight="1" x14ac:dyDescent="0.2"/>
    <row r="58" spans="1:32" ht="16.5" customHeight="1" x14ac:dyDescent="0.2"/>
    <row r="59" spans="1:32" ht="16.5" customHeight="1" x14ac:dyDescent="0.2"/>
    <row r="60" spans="1:32" ht="16.5" customHeight="1" x14ac:dyDescent="0.2"/>
    <row r="61" spans="1:32" ht="16.5" customHeight="1" x14ac:dyDescent="0.2"/>
    <row r="62" spans="1:32" ht="16.5" customHeight="1" x14ac:dyDescent="0.2"/>
    <row r="63" spans="1:32" ht="16.5" customHeight="1" x14ac:dyDescent="0.2"/>
    <row r="64" spans="1:32"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sheetData>
  <sheetProtection selectLockedCells="1"/>
  <mergeCells count="27">
    <mergeCell ref="B35:I35"/>
    <mergeCell ref="B36:I36"/>
    <mergeCell ref="V15:AE15"/>
    <mergeCell ref="J35:AG35"/>
    <mergeCell ref="J36:AG36"/>
    <mergeCell ref="B31:I32"/>
    <mergeCell ref="J31:Q32"/>
    <mergeCell ref="R31:Y32"/>
    <mergeCell ref="J33:Q33"/>
    <mergeCell ref="Z33:AG33"/>
    <mergeCell ref="AF31:AG32"/>
    <mergeCell ref="A3:AI3"/>
    <mergeCell ref="D9:E9"/>
    <mergeCell ref="G9:H9"/>
    <mergeCell ref="J9:K9"/>
    <mergeCell ref="R34:Y34"/>
    <mergeCell ref="Z31:AE32"/>
    <mergeCell ref="Z34:AG34"/>
    <mergeCell ref="B34:I34"/>
    <mergeCell ref="J34:Q34"/>
    <mergeCell ref="A4:AI4"/>
    <mergeCell ref="V13:AG13"/>
    <mergeCell ref="V14:AG14"/>
    <mergeCell ref="H21:M21"/>
    <mergeCell ref="H28:N28"/>
    <mergeCell ref="B33:I33"/>
    <mergeCell ref="R33:Y33"/>
  </mergeCells>
  <phoneticPr fontId="1"/>
  <conditionalFormatting sqref="D9:E9">
    <cfRule type="containsBlanks" dxfId="66" priority="8">
      <formula>LEN(TRIM(D9))=0</formula>
    </cfRule>
    <cfRule type="containsBlanks" dxfId="65" priority="63">
      <formula>LEN(TRIM(D9))=0</formula>
    </cfRule>
  </conditionalFormatting>
  <conditionalFormatting sqref="G9:H9">
    <cfRule type="containsBlanks" dxfId="64" priority="6">
      <formula>LEN(TRIM(G9))=0</formula>
    </cfRule>
    <cfRule type="containsBlanks" dxfId="63" priority="7">
      <formula>LEN(TRIM(G9))=0</formula>
    </cfRule>
  </conditionalFormatting>
  <conditionalFormatting sqref="H21:M21">
    <cfRule type="containsBlanks" dxfId="62" priority="57">
      <formula>LEN(TRIM(H21))=0</formula>
    </cfRule>
  </conditionalFormatting>
  <conditionalFormatting sqref="H29:N30">
    <cfRule type="containsText" dxfId="61" priority="56" operator="containsText" text="0">
      <formula>NOT(ISERROR(SEARCH("0",H29)))</formula>
    </cfRule>
  </conditionalFormatting>
  <conditionalFormatting sqref="J34">
    <cfRule type="containsBlanks" dxfId="60" priority="38">
      <formula>LEN(TRIM(J34))=0</formula>
    </cfRule>
  </conditionalFormatting>
  <conditionalFormatting sqref="J9:K9">
    <cfRule type="containsBlanks" dxfId="59" priority="4">
      <formula>LEN(TRIM(J9))=0</formula>
    </cfRule>
    <cfRule type="containsBlanks" dxfId="58" priority="5">
      <formula>LEN(TRIM(J9))=0</formula>
    </cfRule>
  </conditionalFormatting>
  <conditionalFormatting sqref="J31:Q32">
    <cfRule type="containsBlanks" dxfId="57" priority="42">
      <formula>LEN(TRIM(J31))=0</formula>
    </cfRule>
  </conditionalFormatting>
  <conditionalFormatting sqref="J31:Q34">
    <cfRule type="containsBlanks" dxfId="56" priority="33">
      <formula>LEN(TRIM(J31))=0</formula>
    </cfRule>
  </conditionalFormatting>
  <conditionalFormatting sqref="J35:AG36">
    <cfRule type="containsBlanks" dxfId="55" priority="31">
      <formula>LEN(TRIM(J35))=0</formula>
    </cfRule>
    <cfRule type="containsBlanks" dxfId="54" priority="39">
      <formula>LEN(TRIM(J35))=0</formula>
    </cfRule>
  </conditionalFormatting>
  <conditionalFormatting sqref="V13:AG14 V15:AE15 H28:N28">
    <cfRule type="containsBlanks" dxfId="53" priority="2">
      <formula>LEN(TRIM(H13))=0</formula>
    </cfRule>
  </conditionalFormatting>
  <conditionalFormatting sqref="Z31:AE32">
    <cfRule type="containsBlanks" dxfId="52" priority="41">
      <formula>LEN(TRIM(Z31))=0</formula>
    </cfRule>
  </conditionalFormatting>
  <conditionalFormatting sqref="Z31:AG34">
    <cfRule type="containsBlanks" dxfId="51" priority="30">
      <formula>LEN(TRIM(Z31))=0</formula>
    </cfRule>
  </conditionalFormatting>
  <conditionalFormatting sqref="Z34:AG34">
    <cfRule type="containsBlanks" dxfId="50" priority="40">
      <formula>LEN(TRIM(Z34))=0</formula>
    </cfRule>
  </conditionalFormatting>
  <dataValidations count="3">
    <dataValidation imeMode="on" allowBlank="1" showInputMessage="1" showErrorMessage="1" sqref="AK38" xr:uid="{00000000-0002-0000-0000-000000000000}"/>
    <dataValidation type="list" allowBlank="1" showInputMessage="1" showErrorMessage="1" sqref="J34:Q34" xr:uid="{00000000-0002-0000-0000-000001000000}">
      <formula1>$AK$38:$AK$39</formula1>
    </dataValidation>
    <dataValidation type="list" allowBlank="1" showInputMessage="1" showErrorMessage="1" sqref="AF31:AG32" xr:uid="{00000000-0002-0000-0000-000002000000}">
      <formula1>$AK$29:$AK$30</formula1>
    </dataValidation>
  </dataValidations>
  <pageMargins left="0.9055118110236221" right="0.51181102362204722" top="1.1417322834645669" bottom="0.35433070866141736" header="0.31496062992125984" footer="0.31496062992125984"/>
  <pageSetup paperSize="9" scale="90" orientation="portrait" r:id="rId1"/>
  <headerFooter>
    <oddHeader>&amp;L
&amp;16① 選挙運動用自動車&amp;14　&amp;11「その他の契約」を締結したとき
　　請求書（自動車）&amp;R【様式記載例及び契約書作成例】</oddHeader>
    <oddFooter>&amp;C14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2:AO22"/>
  <sheetViews>
    <sheetView view="pageBreakPreview" topLeftCell="A17" zoomScaleNormal="100" zoomScaleSheetLayoutView="100" workbookViewId="0">
      <selection activeCell="AS14" sqref="AS14"/>
    </sheetView>
  </sheetViews>
  <sheetFormatPr defaultColWidth="2.6328125" defaultRowHeight="18.75" customHeight="1" x14ac:dyDescent="0.2"/>
  <cols>
    <col min="1" max="1" width="2.6328125" style="1" customWidth="1"/>
    <col min="2" max="15" width="2.6328125" style="1"/>
    <col min="16" max="16" width="3" style="1" customWidth="1"/>
    <col min="17" max="36" width="2.6328125" style="1"/>
    <col min="37" max="38" width="2.6328125" style="1" customWidth="1"/>
    <col min="39" max="16384" width="2.6328125" style="1"/>
  </cols>
  <sheetData>
    <row r="2" spans="1:41" ht="18.75" customHeight="1" x14ac:dyDescent="0.2">
      <c r="A2" s="1" t="s">
        <v>140</v>
      </c>
      <c r="F2" s="1" t="s">
        <v>18</v>
      </c>
    </row>
    <row r="3" spans="1:41" ht="18.75" customHeight="1" x14ac:dyDescent="0.2">
      <c r="A3" s="1" t="s">
        <v>42</v>
      </c>
    </row>
    <row r="4" spans="1:41" ht="18.75" customHeight="1" x14ac:dyDescent="0.2">
      <c r="A4" s="1" t="s">
        <v>43</v>
      </c>
    </row>
    <row r="6" spans="1:41" ht="18.75" customHeight="1" thickBot="1" x14ac:dyDescent="0.25">
      <c r="B6" s="6" t="s">
        <v>9</v>
      </c>
      <c r="C6" s="1" t="s">
        <v>44</v>
      </c>
    </row>
    <row r="7" spans="1:41" ht="18.75" customHeight="1" x14ac:dyDescent="0.2">
      <c r="B7" s="120" t="s">
        <v>49</v>
      </c>
      <c r="C7" s="121"/>
      <c r="D7" s="121"/>
      <c r="E7" s="121"/>
      <c r="F7" s="121"/>
      <c r="G7" s="122"/>
      <c r="H7" s="123" t="s">
        <v>50</v>
      </c>
      <c r="I7" s="121"/>
      <c r="J7" s="121"/>
      <c r="K7" s="121"/>
      <c r="L7" s="121"/>
      <c r="M7" s="121"/>
      <c r="N7" s="121"/>
      <c r="O7" s="121"/>
      <c r="P7" s="122"/>
      <c r="Q7" s="123" t="s">
        <v>51</v>
      </c>
      <c r="R7" s="121"/>
      <c r="S7" s="121"/>
      <c r="T7" s="121"/>
      <c r="U7" s="121"/>
      <c r="V7" s="121"/>
      <c r="W7" s="122"/>
      <c r="X7" s="123" t="s">
        <v>24</v>
      </c>
      <c r="Y7" s="121"/>
      <c r="Z7" s="121"/>
      <c r="AA7" s="121"/>
      <c r="AB7" s="121"/>
      <c r="AC7" s="122"/>
      <c r="AD7" s="123" t="s">
        <v>14</v>
      </c>
      <c r="AE7" s="121"/>
      <c r="AF7" s="121"/>
      <c r="AG7" s="121"/>
      <c r="AH7" s="124"/>
    </row>
    <row r="8" spans="1:41" ht="21" customHeight="1" x14ac:dyDescent="0.2">
      <c r="B8" s="125">
        <v>45566</v>
      </c>
      <c r="C8" s="126"/>
      <c r="D8" s="126"/>
      <c r="E8" s="126"/>
      <c r="F8" s="126"/>
      <c r="G8" s="127"/>
      <c r="H8" s="22" t="s">
        <v>47</v>
      </c>
      <c r="I8" s="130">
        <v>11000</v>
      </c>
      <c r="J8" s="130"/>
      <c r="K8" s="131" t="s">
        <v>45</v>
      </c>
      <c r="L8" s="131"/>
      <c r="M8" s="131"/>
      <c r="N8" s="31">
        <v>1</v>
      </c>
      <c r="O8" s="14" t="s">
        <v>46</v>
      </c>
      <c r="P8" s="23"/>
      <c r="Q8" s="24"/>
      <c r="R8" s="19"/>
      <c r="S8" s="19"/>
      <c r="T8" s="19"/>
      <c r="U8" s="19"/>
      <c r="V8" s="18" t="s">
        <v>143</v>
      </c>
      <c r="W8" s="3"/>
      <c r="X8" s="27"/>
      <c r="Y8" s="132">
        <f>IF(B8="","",AL9)</f>
        <v>11000</v>
      </c>
      <c r="Z8" s="132"/>
      <c r="AA8" s="132"/>
      <c r="AB8" s="132"/>
      <c r="AC8" s="28" t="s">
        <v>13</v>
      </c>
      <c r="AD8" s="134"/>
      <c r="AE8" s="135"/>
      <c r="AF8" s="135"/>
      <c r="AG8" s="135"/>
      <c r="AH8" s="136"/>
    </row>
    <row r="9" spans="1:41" ht="21" customHeight="1" x14ac:dyDescent="0.2">
      <c r="B9" s="128"/>
      <c r="C9" s="92"/>
      <c r="D9" s="92"/>
      <c r="E9" s="92"/>
      <c r="F9" s="92"/>
      <c r="G9" s="129"/>
      <c r="H9" s="15"/>
      <c r="I9" s="16"/>
      <c r="J9" s="17"/>
      <c r="K9" s="16" t="s">
        <v>48</v>
      </c>
      <c r="L9" s="140">
        <f>I8*N8</f>
        <v>11000</v>
      </c>
      <c r="M9" s="141"/>
      <c r="N9" s="141"/>
      <c r="O9" s="20" t="s">
        <v>13</v>
      </c>
      <c r="P9" s="21"/>
      <c r="Q9" s="25"/>
      <c r="R9" s="17" t="s">
        <v>48</v>
      </c>
      <c r="S9" s="142">
        <v>16100</v>
      </c>
      <c r="T9" s="142"/>
      <c r="U9" s="142"/>
      <c r="V9" s="4" t="s">
        <v>13</v>
      </c>
      <c r="W9" s="26"/>
      <c r="X9" s="25"/>
      <c r="Y9" s="133"/>
      <c r="Z9" s="133"/>
      <c r="AA9" s="133"/>
      <c r="AB9" s="133"/>
      <c r="AC9" s="21"/>
      <c r="AD9" s="137"/>
      <c r="AE9" s="138"/>
      <c r="AF9" s="138"/>
      <c r="AG9" s="138"/>
      <c r="AH9" s="139"/>
      <c r="AK9" s="51">
        <v>45566</v>
      </c>
      <c r="AL9" s="49">
        <f>MIN($L9,$S9)</f>
        <v>11000</v>
      </c>
      <c r="AM9" s="35"/>
      <c r="AN9" s="35"/>
      <c r="AO9" s="35"/>
    </row>
    <row r="10" spans="1:41" ht="21" customHeight="1" x14ac:dyDescent="0.2">
      <c r="B10" s="125">
        <v>45567</v>
      </c>
      <c r="C10" s="126"/>
      <c r="D10" s="126"/>
      <c r="E10" s="126"/>
      <c r="F10" s="126"/>
      <c r="G10" s="127"/>
      <c r="H10" s="22" t="s">
        <v>47</v>
      </c>
      <c r="I10" s="130">
        <v>11000</v>
      </c>
      <c r="J10" s="130"/>
      <c r="K10" s="131" t="s">
        <v>45</v>
      </c>
      <c r="L10" s="131"/>
      <c r="M10" s="131"/>
      <c r="N10" s="31">
        <v>1</v>
      </c>
      <c r="O10" s="14" t="s">
        <v>46</v>
      </c>
      <c r="P10" s="23"/>
      <c r="Q10" s="24"/>
      <c r="R10" s="19"/>
      <c r="S10" s="19"/>
      <c r="T10" s="19"/>
      <c r="U10" s="19"/>
      <c r="V10" s="18" t="s">
        <v>143</v>
      </c>
      <c r="W10" s="3"/>
      <c r="X10" s="27"/>
      <c r="Y10" s="132">
        <f>IF(B10="","",IF(B10&lt;=B8,"日付エラー",IF(B8="","日付エラー",AL11)))</f>
        <v>11000</v>
      </c>
      <c r="Z10" s="132"/>
      <c r="AA10" s="132"/>
      <c r="AB10" s="132"/>
      <c r="AC10" s="28" t="s">
        <v>13</v>
      </c>
      <c r="AD10" s="134"/>
      <c r="AE10" s="135"/>
      <c r="AF10" s="135"/>
      <c r="AG10" s="135"/>
      <c r="AH10" s="136"/>
      <c r="AK10" s="51">
        <v>45567</v>
      </c>
      <c r="AL10" s="49"/>
      <c r="AM10" s="35"/>
      <c r="AN10" s="35"/>
      <c r="AO10" s="35"/>
    </row>
    <row r="11" spans="1:41" ht="21" customHeight="1" x14ac:dyDescent="0.2">
      <c r="B11" s="128"/>
      <c r="C11" s="92"/>
      <c r="D11" s="92"/>
      <c r="E11" s="92"/>
      <c r="F11" s="92"/>
      <c r="G11" s="129"/>
      <c r="H11" s="15"/>
      <c r="I11" s="16"/>
      <c r="J11" s="17"/>
      <c r="K11" s="16" t="s">
        <v>48</v>
      </c>
      <c r="L11" s="140">
        <f>I10*N10</f>
        <v>11000</v>
      </c>
      <c r="M11" s="141"/>
      <c r="N11" s="141"/>
      <c r="O11" s="20" t="s">
        <v>13</v>
      </c>
      <c r="P11" s="21"/>
      <c r="Q11" s="25"/>
      <c r="R11" s="17" t="s">
        <v>48</v>
      </c>
      <c r="S11" s="142">
        <v>16100</v>
      </c>
      <c r="T11" s="142"/>
      <c r="U11" s="142"/>
      <c r="V11" s="4" t="s">
        <v>13</v>
      </c>
      <c r="W11" s="26"/>
      <c r="X11" s="25"/>
      <c r="Y11" s="133"/>
      <c r="Z11" s="133"/>
      <c r="AA11" s="133"/>
      <c r="AB11" s="133"/>
      <c r="AC11" s="21"/>
      <c r="AD11" s="137"/>
      <c r="AE11" s="138"/>
      <c r="AF11" s="138"/>
      <c r="AG11" s="138"/>
      <c r="AH11" s="139"/>
      <c r="AK11" s="51">
        <v>45568</v>
      </c>
      <c r="AL11" s="49">
        <f>MIN($L11,$S11)</f>
        <v>11000</v>
      </c>
    </row>
    <row r="12" spans="1:41" ht="21" customHeight="1" x14ac:dyDescent="0.2">
      <c r="B12" s="125">
        <v>45568</v>
      </c>
      <c r="C12" s="126"/>
      <c r="D12" s="126"/>
      <c r="E12" s="126"/>
      <c r="F12" s="126"/>
      <c r="G12" s="127"/>
      <c r="H12" s="22" t="s">
        <v>47</v>
      </c>
      <c r="I12" s="130">
        <v>11000</v>
      </c>
      <c r="J12" s="130"/>
      <c r="K12" s="131" t="s">
        <v>45</v>
      </c>
      <c r="L12" s="131"/>
      <c r="M12" s="131"/>
      <c r="N12" s="31">
        <v>1</v>
      </c>
      <c r="O12" s="14" t="s">
        <v>46</v>
      </c>
      <c r="P12" s="23"/>
      <c r="Q12" s="24"/>
      <c r="R12" s="19"/>
      <c r="S12" s="19"/>
      <c r="T12" s="19"/>
      <c r="U12" s="19"/>
      <c r="V12" s="18" t="s">
        <v>143</v>
      </c>
      <c r="W12" s="3"/>
      <c r="X12" s="27"/>
      <c r="Y12" s="132">
        <f t="shared" ref="Y12" si="0">IF(B12="","",IF(B12&lt;=B10,"日付エラー",IF(B10="","日付エラー",AL13)))</f>
        <v>11000</v>
      </c>
      <c r="Z12" s="132"/>
      <c r="AA12" s="132"/>
      <c r="AB12" s="132"/>
      <c r="AC12" s="28" t="s">
        <v>13</v>
      </c>
      <c r="AD12" s="134"/>
      <c r="AE12" s="135"/>
      <c r="AF12" s="135"/>
      <c r="AG12" s="135"/>
      <c r="AH12" s="136"/>
      <c r="AK12" s="51">
        <v>45569</v>
      </c>
    </row>
    <row r="13" spans="1:41" ht="21" customHeight="1" x14ac:dyDescent="0.2">
      <c r="B13" s="128"/>
      <c r="C13" s="92"/>
      <c r="D13" s="92"/>
      <c r="E13" s="92"/>
      <c r="F13" s="92"/>
      <c r="G13" s="129"/>
      <c r="H13" s="15"/>
      <c r="I13" s="16"/>
      <c r="J13" s="17"/>
      <c r="K13" s="16" t="s">
        <v>48</v>
      </c>
      <c r="L13" s="140">
        <f t="shared" ref="L13" si="1">I12*N12</f>
        <v>11000</v>
      </c>
      <c r="M13" s="141"/>
      <c r="N13" s="141"/>
      <c r="O13" s="20" t="s">
        <v>13</v>
      </c>
      <c r="P13" s="21"/>
      <c r="Q13" s="25"/>
      <c r="R13" s="17" t="s">
        <v>48</v>
      </c>
      <c r="S13" s="142">
        <v>16100</v>
      </c>
      <c r="T13" s="142"/>
      <c r="U13" s="142"/>
      <c r="V13" s="4" t="s">
        <v>13</v>
      </c>
      <c r="W13" s="26"/>
      <c r="X13" s="25"/>
      <c r="Y13" s="133"/>
      <c r="Z13" s="133"/>
      <c r="AA13" s="133"/>
      <c r="AB13" s="133"/>
      <c r="AC13" s="21"/>
      <c r="AD13" s="137"/>
      <c r="AE13" s="138"/>
      <c r="AF13" s="138"/>
      <c r="AG13" s="138"/>
      <c r="AH13" s="139"/>
      <c r="AK13" s="51">
        <v>45570</v>
      </c>
      <c r="AL13" s="49">
        <f>MIN($L13,$S13)</f>
        <v>11000</v>
      </c>
    </row>
    <row r="14" spans="1:41" ht="21" customHeight="1" x14ac:dyDescent="0.2">
      <c r="B14" s="125">
        <v>45569</v>
      </c>
      <c r="C14" s="126"/>
      <c r="D14" s="126"/>
      <c r="E14" s="126"/>
      <c r="F14" s="126"/>
      <c r="G14" s="127"/>
      <c r="H14" s="22" t="s">
        <v>47</v>
      </c>
      <c r="I14" s="130">
        <v>11000</v>
      </c>
      <c r="J14" s="130"/>
      <c r="K14" s="131" t="s">
        <v>45</v>
      </c>
      <c r="L14" s="131"/>
      <c r="M14" s="131"/>
      <c r="N14" s="31">
        <v>1</v>
      </c>
      <c r="O14" s="14" t="s">
        <v>46</v>
      </c>
      <c r="P14" s="23"/>
      <c r="Q14" s="24"/>
      <c r="R14" s="19"/>
      <c r="S14" s="19"/>
      <c r="T14" s="19"/>
      <c r="U14" s="19"/>
      <c r="V14" s="18" t="s">
        <v>143</v>
      </c>
      <c r="W14" s="3"/>
      <c r="X14" s="27"/>
      <c r="Y14" s="132">
        <f t="shared" ref="Y14" si="2">IF(B14="","",IF(B14&lt;=B12,"日付エラー",IF(B12="","日付エラー",AL15)))</f>
        <v>11000</v>
      </c>
      <c r="Z14" s="132"/>
      <c r="AA14" s="132"/>
      <c r="AB14" s="132"/>
      <c r="AC14" s="28" t="s">
        <v>13</v>
      </c>
      <c r="AD14" s="134"/>
      <c r="AE14" s="135"/>
      <c r="AF14" s="135"/>
      <c r="AG14" s="135"/>
      <c r="AH14" s="136"/>
      <c r="AK14" s="51"/>
    </row>
    <row r="15" spans="1:41" ht="21" customHeight="1" x14ac:dyDescent="0.2">
      <c r="B15" s="128"/>
      <c r="C15" s="92"/>
      <c r="D15" s="92"/>
      <c r="E15" s="92"/>
      <c r="F15" s="92"/>
      <c r="G15" s="129"/>
      <c r="H15" s="15"/>
      <c r="I15" s="16"/>
      <c r="J15" s="17"/>
      <c r="K15" s="16" t="s">
        <v>48</v>
      </c>
      <c r="L15" s="140">
        <f t="shared" ref="L15" si="3">I14*N14</f>
        <v>11000</v>
      </c>
      <c r="M15" s="141"/>
      <c r="N15" s="141"/>
      <c r="O15" s="20" t="s">
        <v>13</v>
      </c>
      <c r="P15" s="21"/>
      <c r="Q15" s="25"/>
      <c r="R15" s="17" t="s">
        <v>48</v>
      </c>
      <c r="S15" s="142">
        <v>16100</v>
      </c>
      <c r="T15" s="142"/>
      <c r="U15" s="142"/>
      <c r="V15" s="4" t="s">
        <v>13</v>
      </c>
      <c r="W15" s="26"/>
      <c r="X15" s="25"/>
      <c r="Y15" s="133"/>
      <c r="Z15" s="133"/>
      <c r="AA15" s="133"/>
      <c r="AB15" s="133"/>
      <c r="AC15" s="21"/>
      <c r="AD15" s="137"/>
      <c r="AE15" s="138"/>
      <c r="AF15" s="138"/>
      <c r="AG15" s="138"/>
      <c r="AH15" s="139"/>
      <c r="AK15" s="51"/>
      <c r="AL15" s="49">
        <f>MIN($L15,$S15)</f>
        <v>11000</v>
      </c>
    </row>
    <row r="16" spans="1:41" ht="21" customHeight="1" x14ac:dyDescent="0.2">
      <c r="B16" s="125">
        <v>45570</v>
      </c>
      <c r="C16" s="126"/>
      <c r="D16" s="126"/>
      <c r="E16" s="126"/>
      <c r="F16" s="126"/>
      <c r="G16" s="127"/>
      <c r="H16" s="22" t="s">
        <v>47</v>
      </c>
      <c r="I16" s="130">
        <v>11000</v>
      </c>
      <c r="J16" s="130"/>
      <c r="K16" s="131" t="s">
        <v>45</v>
      </c>
      <c r="L16" s="131"/>
      <c r="M16" s="131"/>
      <c r="N16" s="31">
        <v>1</v>
      </c>
      <c r="O16" s="14" t="s">
        <v>46</v>
      </c>
      <c r="P16" s="23"/>
      <c r="Q16" s="24"/>
      <c r="R16" s="19"/>
      <c r="S16" s="19"/>
      <c r="T16" s="19"/>
      <c r="U16" s="19"/>
      <c r="V16" s="18" t="s">
        <v>143</v>
      </c>
      <c r="W16" s="3"/>
      <c r="X16" s="27"/>
      <c r="Y16" s="132">
        <f>IF(B16="","",IF(B16&lt;=B14,"日付エラー",IF(B14="","日付エラー",AL17)))</f>
        <v>11000</v>
      </c>
      <c r="Z16" s="132"/>
      <c r="AA16" s="132"/>
      <c r="AB16" s="132"/>
      <c r="AC16" s="28" t="s">
        <v>13</v>
      </c>
      <c r="AD16" s="134"/>
      <c r="AE16" s="135"/>
      <c r="AF16" s="135"/>
      <c r="AG16" s="135"/>
      <c r="AH16" s="136"/>
    </row>
    <row r="17" spans="1:38" ht="21" customHeight="1" x14ac:dyDescent="0.2">
      <c r="B17" s="128"/>
      <c r="C17" s="92"/>
      <c r="D17" s="92"/>
      <c r="E17" s="92"/>
      <c r="F17" s="92"/>
      <c r="G17" s="129"/>
      <c r="H17" s="15"/>
      <c r="I17" s="16"/>
      <c r="J17" s="17"/>
      <c r="K17" s="16" t="s">
        <v>48</v>
      </c>
      <c r="L17" s="140">
        <f t="shared" ref="L17" si="4">I16*N16</f>
        <v>11000</v>
      </c>
      <c r="M17" s="141"/>
      <c r="N17" s="141"/>
      <c r="O17" s="20" t="s">
        <v>13</v>
      </c>
      <c r="P17" s="21"/>
      <c r="Q17" s="25"/>
      <c r="R17" s="17" t="s">
        <v>48</v>
      </c>
      <c r="S17" s="142">
        <v>16100</v>
      </c>
      <c r="T17" s="142"/>
      <c r="U17" s="142"/>
      <c r="V17" s="4" t="s">
        <v>13</v>
      </c>
      <c r="W17" s="26"/>
      <c r="X17" s="25"/>
      <c r="Y17" s="133"/>
      <c r="Z17" s="133"/>
      <c r="AA17" s="133"/>
      <c r="AB17" s="133"/>
      <c r="AC17" s="21"/>
      <c r="AD17" s="137"/>
      <c r="AE17" s="138"/>
      <c r="AF17" s="138"/>
      <c r="AG17" s="138"/>
      <c r="AH17" s="139"/>
      <c r="AL17" s="49">
        <f>MIN($L17,$S17)</f>
        <v>11000</v>
      </c>
    </row>
    <row r="18" spans="1:38" ht="56.25" customHeight="1" thickBot="1" x14ac:dyDescent="0.25">
      <c r="B18" s="143" t="s">
        <v>52</v>
      </c>
      <c r="C18" s="144"/>
      <c r="D18" s="144"/>
      <c r="E18" s="144"/>
      <c r="F18" s="144"/>
      <c r="G18" s="145"/>
      <c r="H18" s="146"/>
      <c r="I18" s="147"/>
      <c r="J18" s="147"/>
      <c r="K18" s="147"/>
      <c r="L18" s="147"/>
      <c r="M18" s="147"/>
      <c r="N18" s="147"/>
      <c r="O18" s="147"/>
      <c r="P18" s="148"/>
      <c r="Q18" s="146"/>
      <c r="R18" s="147"/>
      <c r="S18" s="147"/>
      <c r="T18" s="147"/>
      <c r="U18" s="147"/>
      <c r="V18" s="147"/>
      <c r="W18" s="148"/>
      <c r="X18" s="29"/>
      <c r="Y18" s="149">
        <f>SUM(Y8:AB17)</f>
        <v>55000</v>
      </c>
      <c r="Z18" s="149"/>
      <c r="AA18" s="149"/>
      <c r="AB18" s="149"/>
      <c r="AC18" s="30" t="s">
        <v>13</v>
      </c>
      <c r="AD18" s="150"/>
      <c r="AE18" s="151"/>
      <c r="AF18" s="151"/>
      <c r="AG18" s="151"/>
      <c r="AH18" s="152"/>
      <c r="AL18" s="49">
        <f>SUM(AL9:AL17)</f>
        <v>55000</v>
      </c>
    </row>
    <row r="20" spans="1:38" ht="18.75" customHeight="1" x14ac:dyDescent="0.2">
      <c r="A20" s="1" t="s">
        <v>6</v>
      </c>
    </row>
    <row r="21" spans="1:38" ht="18.75" customHeight="1" x14ac:dyDescent="0.2">
      <c r="B21" s="6" t="s">
        <v>9</v>
      </c>
      <c r="C21" s="5" t="s">
        <v>53</v>
      </c>
    </row>
    <row r="22" spans="1:38" ht="18.75" customHeight="1" x14ac:dyDescent="0.2">
      <c r="B22" s="6" t="s">
        <v>10</v>
      </c>
      <c r="C22" s="5" t="s">
        <v>54</v>
      </c>
    </row>
  </sheetData>
  <mergeCells count="45">
    <mergeCell ref="B18:G18"/>
    <mergeCell ref="H18:P18"/>
    <mergeCell ref="Q18:W18"/>
    <mergeCell ref="Y18:AB18"/>
    <mergeCell ref="AD18:AH18"/>
    <mergeCell ref="B16:G17"/>
    <mergeCell ref="I16:J16"/>
    <mergeCell ref="K16:M16"/>
    <mergeCell ref="Y16:AB17"/>
    <mergeCell ref="AD16:AH17"/>
    <mergeCell ref="L17:N17"/>
    <mergeCell ref="S17:U17"/>
    <mergeCell ref="B14:G15"/>
    <mergeCell ref="I14:J14"/>
    <mergeCell ref="K14:M14"/>
    <mergeCell ref="Y14:AB15"/>
    <mergeCell ref="AD14:AH15"/>
    <mergeCell ref="L15:N15"/>
    <mergeCell ref="S15:U15"/>
    <mergeCell ref="B12:G13"/>
    <mergeCell ref="I12:J12"/>
    <mergeCell ref="K12:M12"/>
    <mergeCell ref="Y12:AB13"/>
    <mergeCell ref="AD12:AH13"/>
    <mergeCell ref="L13:N13"/>
    <mergeCell ref="S13:U13"/>
    <mergeCell ref="B10:G11"/>
    <mergeCell ref="I10:J10"/>
    <mergeCell ref="K10:M10"/>
    <mergeCell ref="Y10:AB11"/>
    <mergeCell ref="AD10:AH11"/>
    <mergeCell ref="L11:N11"/>
    <mergeCell ref="S11:U11"/>
    <mergeCell ref="B8:G9"/>
    <mergeCell ref="I8:J8"/>
    <mergeCell ref="K8:M8"/>
    <mergeCell ref="Y8:AB9"/>
    <mergeCell ref="AD8:AH9"/>
    <mergeCell ref="L9:N9"/>
    <mergeCell ref="S9:U9"/>
    <mergeCell ref="B7:G7"/>
    <mergeCell ref="H7:P7"/>
    <mergeCell ref="Q7:W7"/>
    <mergeCell ref="X7:AC7"/>
    <mergeCell ref="AD7:AH7"/>
  </mergeCells>
  <phoneticPr fontId="1"/>
  <dataValidations count="1">
    <dataValidation type="list" allowBlank="1" showInputMessage="1" showErrorMessage="1" sqref="B8:G17" xr:uid="{00000000-0002-0000-0100-000000000000}">
      <formula1>$AK$9:$AK$13</formula1>
    </dataValidation>
  </dataValidations>
  <pageMargins left="0.9055118110236221" right="0.51181102362204722" top="1.1417322834645669" bottom="0.74803149606299213" header="0.51181102362204722" footer="0.31496062992125984"/>
  <pageSetup paperSize="9" scale="90" orientation="portrait" r:id="rId1"/>
  <headerFooter>
    <oddHeader>&amp;L
　　請求内訳書（１）自動車の借入れ&amp;R【様式記載例及び契約書作成例】</oddHeader>
    <oddFooter>&amp;C&amp;12 15</oddFooter>
  </headerFooter>
  <colBreaks count="1" manualBreakCount="1">
    <brk id="3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62"/>
  <sheetViews>
    <sheetView showZeros="0" view="pageBreakPreview" topLeftCell="A36" zoomScaleNormal="100" zoomScaleSheetLayoutView="100" workbookViewId="0">
      <selection activeCell="C27" sqref="C27"/>
    </sheetView>
  </sheetViews>
  <sheetFormatPr defaultColWidth="2.6328125" defaultRowHeight="13" x14ac:dyDescent="0.2"/>
  <cols>
    <col min="1" max="1" width="2.6328125" style="1" customWidth="1"/>
    <col min="2" max="15" width="2.6328125" style="1"/>
    <col min="16" max="16" width="3" style="1" customWidth="1"/>
    <col min="17" max="19" width="2.6328125" style="1"/>
    <col min="20" max="20" width="6.36328125" style="1" customWidth="1"/>
    <col min="21" max="32" width="2.6328125" style="1"/>
    <col min="33" max="35" width="1.36328125" style="1" customWidth="1"/>
    <col min="36" max="36" width="2.6328125" style="1"/>
    <col min="37" max="37" width="2.6328125" style="1" customWidth="1"/>
    <col min="38" max="38" width="2.453125" style="1" customWidth="1"/>
    <col min="39" max="16384" width="2.6328125" style="1"/>
  </cols>
  <sheetData>
    <row r="1" spans="1:37" x14ac:dyDescent="0.2">
      <c r="A1" s="1" t="s">
        <v>140</v>
      </c>
      <c r="F1" s="1" t="s">
        <v>18</v>
      </c>
    </row>
    <row r="2" spans="1:37" x14ac:dyDescent="0.2">
      <c r="A2" s="1" t="s">
        <v>142</v>
      </c>
    </row>
    <row r="3" spans="1:37" ht="19" x14ac:dyDescent="0.2">
      <c r="A3" s="69" t="s">
        <v>20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70"/>
      <c r="AH3" s="70"/>
      <c r="AI3" s="70"/>
    </row>
    <row r="4" spans="1:37" x14ac:dyDescent="0.2">
      <c r="A4" s="87" t="s">
        <v>19</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70"/>
      <c r="AH4" s="70"/>
      <c r="AI4" s="70"/>
      <c r="AK4" s="8"/>
    </row>
    <row r="6" spans="1:37" x14ac:dyDescent="0.2">
      <c r="A6" s="2" t="s">
        <v>128</v>
      </c>
    </row>
    <row r="7" spans="1:37" x14ac:dyDescent="0.2">
      <c r="A7" s="1" t="s">
        <v>105</v>
      </c>
    </row>
    <row r="9" spans="1:37" x14ac:dyDescent="0.2">
      <c r="B9" s="1" t="s">
        <v>104</v>
      </c>
      <c r="D9" s="71" t="s">
        <v>153</v>
      </c>
      <c r="E9" s="72"/>
      <c r="F9" s="1" t="s">
        <v>2</v>
      </c>
      <c r="G9" s="71" t="s">
        <v>154</v>
      </c>
      <c r="H9" s="72"/>
      <c r="I9" s="1" t="s">
        <v>0</v>
      </c>
      <c r="J9" s="71" t="s">
        <v>149</v>
      </c>
      <c r="K9" s="72"/>
      <c r="L9" s="1" t="s">
        <v>1</v>
      </c>
    </row>
    <row r="10" spans="1:37" ht="13.25" x14ac:dyDescent="0.2">
      <c r="D10" s="12"/>
      <c r="E10" s="10"/>
      <c r="G10" s="12"/>
      <c r="H10" s="10"/>
      <c r="J10" s="12"/>
      <c r="K10" s="10"/>
    </row>
    <row r="11" spans="1:37" x14ac:dyDescent="0.2">
      <c r="C11" s="1" t="s">
        <v>124</v>
      </c>
      <c r="D11" s="12"/>
      <c r="E11" s="10"/>
      <c r="G11" s="12"/>
      <c r="H11" s="10"/>
      <c r="J11" s="12"/>
      <c r="K11" s="10"/>
    </row>
    <row r="13" spans="1:37" x14ac:dyDescent="0.2">
      <c r="S13" s="1" t="s">
        <v>21</v>
      </c>
      <c r="V13" s="88" t="s">
        <v>129</v>
      </c>
      <c r="W13" s="89"/>
      <c r="X13" s="89"/>
      <c r="Y13" s="89"/>
      <c r="Z13" s="89"/>
      <c r="AA13" s="89"/>
      <c r="AB13" s="89"/>
      <c r="AC13" s="89"/>
      <c r="AD13" s="89"/>
      <c r="AE13" s="89"/>
      <c r="AF13" s="89"/>
      <c r="AG13" s="89"/>
    </row>
    <row r="14" spans="1:37" ht="13.5" thickBot="1" x14ac:dyDescent="0.25">
      <c r="S14" s="1" t="s">
        <v>22</v>
      </c>
      <c r="T14" s="10"/>
      <c r="V14" s="88" t="s">
        <v>84</v>
      </c>
      <c r="W14" s="89"/>
      <c r="X14" s="89"/>
      <c r="Y14" s="89"/>
      <c r="Z14" s="89"/>
      <c r="AA14" s="89"/>
      <c r="AB14" s="89"/>
      <c r="AC14" s="89"/>
      <c r="AD14" s="89"/>
      <c r="AE14" s="89"/>
      <c r="AF14" s="89"/>
      <c r="AG14" s="89"/>
      <c r="AJ14" s="8"/>
    </row>
    <row r="15" spans="1:37" ht="13.5" thickBot="1" x14ac:dyDescent="0.25">
      <c r="S15" s="1" t="s">
        <v>23</v>
      </c>
      <c r="V15" s="88" t="s">
        <v>93</v>
      </c>
      <c r="W15" s="89"/>
      <c r="X15" s="89"/>
      <c r="Y15" s="89"/>
      <c r="Z15" s="89"/>
      <c r="AA15" s="89"/>
      <c r="AB15" s="89"/>
      <c r="AC15" s="89"/>
      <c r="AD15" s="89"/>
      <c r="AE15" s="89"/>
      <c r="AF15" s="68" t="s">
        <v>3</v>
      </c>
      <c r="AG15"/>
    </row>
    <row r="16" spans="1:37" x14ac:dyDescent="0.2">
      <c r="S16" s="1" t="s">
        <v>121</v>
      </c>
    </row>
    <row r="17" spans="1:37" ht="7.5" customHeight="1" x14ac:dyDescent="0.2"/>
    <row r="18" spans="1:37" ht="20.25" customHeight="1" x14ac:dyDescent="0.2">
      <c r="P18" s="1" t="s">
        <v>4</v>
      </c>
      <c r="Z18" s="2"/>
    </row>
    <row r="19" spans="1:37" ht="7.5" customHeight="1" x14ac:dyDescent="0.2"/>
    <row r="20" spans="1:37" ht="7.5" customHeight="1" x14ac:dyDescent="0.2"/>
    <row r="21" spans="1:37" ht="20.25" customHeight="1" x14ac:dyDescent="0.2">
      <c r="A21" s="12" t="s">
        <v>5</v>
      </c>
      <c r="C21" s="1" t="s">
        <v>24</v>
      </c>
      <c r="H21" s="157">
        <f>'P17.請求書（燃料代）②'!AK20</f>
        <v>37800</v>
      </c>
      <c r="I21" s="157"/>
      <c r="J21" s="157"/>
      <c r="K21" s="157"/>
      <c r="L21" s="157"/>
      <c r="M21" s="157"/>
      <c r="N21" s="4" t="s">
        <v>13</v>
      </c>
    </row>
    <row r="22" spans="1:37" ht="20.25" customHeight="1" x14ac:dyDescent="0.2"/>
    <row r="23" spans="1:37" ht="20.25" customHeight="1" x14ac:dyDescent="0.2">
      <c r="A23" s="12" t="s">
        <v>7</v>
      </c>
      <c r="C23" s="1" t="s">
        <v>25</v>
      </c>
    </row>
    <row r="24" spans="1:37" ht="20.25" customHeight="1" x14ac:dyDescent="0.2">
      <c r="A24" s="12"/>
      <c r="C24" s="1" t="s">
        <v>26</v>
      </c>
    </row>
    <row r="25" spans="1:37" ht="20.25" customHeight="1" x14ac:dyDescent="0.2">
      <c r="A25" s="12"/>
    </row>
    <row r="26" spans="1:37" ht="20.25" customHeight="1" x14ac:dyDescent="0.2">
      <c r="A26" s="12" t="s">
        <v>12</v>
      </c>
      <c r="C26" s="1" t="s">
        <v>155</v>
      </c>
    </row>
    <row r="27" spans="1:37" ht="20.25" customHeight="1" x14ac:dyDescent="0.2">
      <c r="A27" s="12"/>
    </row>
    <row r="28" spans="1:37" ht="20.25" customHeight="1" x14ac:dyDescent="0.2">
      <c r="A28" s="12" t="s">
        <v>11</v>
      </c>
      <c r="C28" s="1" t="s">
        <v>27</v>
      </c>
      <c r="H28" s="158" t="s">
        <v>125</v>
      </c>
      <c r="I28" s="158"/>
      <c r="J28" s="158"/>
      <c r="K28" s="158"/>
      <c r="L28" s="158"/>
      <c r="M28" s="158"/>
      <c r="N28" s="79"/>
      <c r="AJ28" s="8"/>
    </row>
    <row r="29" spans="1:37" ht="20.25" customHeight="1" x14ac:dyDescent="0.2">
      <c r="A29" s="12"/>
      <c r="H29" s="13"/>
      <c r="I29" s="13"/>
      <c r="J29" s="13"/>
      <c r="K29" s="13"/>
      <c r="L29" s="13"/>
      <c r="M29" s="13"/>
      <c r="N29" s="11"/>
      <c r="AJ29" s="8"/>
      <c r="AK29" s="1" t="s">
        <v>57</v>
      </c>
    </row>
    <row r="30" spans="1:37" ht="20.25" customHeight="1" thickBot="1" x14ac:dyDescent="0.25">
      <c r="A30" s="12" t="s">
        <v>28</v>
      </c>
      <c r="C30" s="1" t="s">
        <v>29</v>
      </c>
      <c r="H30" s="13"/>
      <c r="I30" s="13"/>
      <c r="J30" s="13"/>
      <c r="K30" s="13"/>
      <c r="L30" s="13"/>
      <c r="M30" s="13"/>
      <c r="N30" s="11"/>
      <c r="AJ30" s="8"/>
      <c r="AK30" s="1" t="s">
        <v>58</v>
      </c>
    </row>
    <row r="31" spans="1:37" ht="10.5" customHeight="1" x14ac:dyDescent="0.2">
      <c r="A31" s="12"/>
      <c r="B31" s="105" t="s">
        <v>30</v>
      </c>
      <c r="C31" s="106"/>
      <c r="D31" s="106"/>
      <c r="E31" s="106"/>
      <c r="F31" s="106"/>
      <c r="G31" s="106"/>
      <c r="H31" s="106"/>
      <c r="I31" s="107"/>
      <c r="J31" s="76" t="s">
        <v>69</v>
      </c>
      <c r="K31" s="77"/>
      <c r="L31" s="77"/>
      <c r="M31" s="77"/>
      <c r="N31" s="77"/>
      <c r="O31" s="77"/>
      <c r="P31" s="77"/>
      <c r="Q31" s="111"/>
      <c r="R31" s="113" t="s">
        <v>31</v>
      </c>
      <c r="S31" s="106"/>
      <c r="T31" s="106"/>
      <c r="U31" s="106"/>
      <c r="V31" s="106"/>
      <c r="W31" s="106"/>
      <c r="X31" s="106"/>
      <c r="Y31" s="107"/>
      <c r="Z31" s="76" t="s">
        <v>90</v>
      </c>
      <c r="AA31" s="77"/>
      <c r="AB31" s="77"/>
      <c r="AC31" s="77"/>
      <c r="AD31" s="77"/>
      <c r="AE31" s="77"/>
      <c r="AF31" s="153" t="s">
        <v>58</v>
      </c>
      <c r="AG31" s="154"/>
      <c r="AJ31" s="8"/>
    </row>
    <row r="32" spans="1:37" ht="10.5" customHeight="1" x14ac:dyDescent="0.2">
      <c r="A32" s="12"/>
      <c r="B32" s="108"/>
      <c r="C32" s="109"/>
      <c r="D32" s="109"/>
      <c r="E32" s="109"/>
      <c r="F32" s="109"/>
      <c r="G32" s="109"/>
      <c r="H32" s="109"/>
      <c r="I32" s="110"/>
      <c r="J32" s="78"/>
      <c r="K32" s="79"/>
      <c r="L32" s="79"/>
      <c r="M32" s="79"/>
      <c r="N32" s="79"/>
      <c r="O32" s="79"/>
      <c r="P32" s="79"/>
      <c r="Q32" s="112"/>
      <c r="R32" s="114"/>
      <c r="S32" s="109"/>
      <c r="T32" s="109"/>
      <c r="U32" s="109"/>
      <c r="V32" s="109"/>
      <c r="W32" s="109"/>
      <c r="X32" s="109"/>
      <c r="Y32" s="110"/>
      <c r="Z32" s="78"/>
      <c r="AA32" s="79"/>
      <c r="AB32" s="79"/>
      <c r="AC32" s="79"/>
      <c r="AD32" s="79"/>
      <c r="AE32" s="79"/>
      <c r="AF32" s="155"/>
      <c r="AG32" s="156"/>
      <c r="AJ32" s="8"/>
    </row>
    <row r="33" spans="1:37" ht="21" customHeight="1" x14ac:dyDescent="0.2">
      <c r="A33" s="12"/>
      <c r="B33" s="83" t="s">
        <v>100</v>
      </c>
      <c r="C33" s="74"/>
      <c r="D33" s="74"/>
      <c r="E33" s="74"/>
      <c r="F33" s="74"/>
      <c r="G33" s="74"/>
      <c r="H33" s="74"/>
      <c r="I33" s="75"/>
      <c r="J33" s="80" t="s">
        <v>86</v>
      </c>
      <c r="K33" s="81"/>
      <c r="L33" s="81"/>
      <c r="M33" s="81"/>
      <c r="N33" s="81"/>
      <c r="O33" s="81"/>
      <c r="P33" s="81"/>
      <c r="Q33" s="115"/>
      <c r="R33" s="73" t="s">
        <v>32</v>
      </c>
      <c r="S33" s="74"/>
      <c r="T33" s="74"/>
      <c r="U33" s="74"/>
      <c r="V33" s="74"/>
      <c r="W33" s="74"/>
      <c r="X33" s="74"/>
      <c r="Y33" s="75"/>
      <c r="Z33" s="80" t="s">
        <v>89</v>
      </c>
      <c r="AA33" s="81"/>
      <c r="AB33" s="81"/>
      <c r="AC33" s="81"/>
      <c r="AD33" s="81"/>
      <c r="AE33" s="81"/>
      <c r="AF33" s="81"/>
      <c r="AG33" s="82"/>
      <c r="AJ33" s="8"/>
    </row>
    <row r="34" spans="1:37" ht="21" customHeight="1" x14ac:dyDescent="0.2">
      <c r="A34" s="12"/>
      <c r="B34" s="83" t="s">
        <v>33</v>
      </c>
      <c r="C34" s="74"/>
      <c r="D34" s="74"/>
      <c r="E34" s="74"/>
      <c r="F34" s="74"/>
      <c r="G34" s="74"/>
      <c r="H34" s="74"/>
      <c r="I34" s="75"/>
      <c r="J34" s="84" t="s">
        <v>55</v>
      </c>
      <c r="K34" s="85"/>
      <c r="L34" s="85"/>
      <c r="M34" s="85"/>
      <c r="N34" s="85"/>
      <c r="O34" s="85"/>
      <c r="P34" s="85"/>
      <c r="Q34" s="86"/>
      <c r="R34" s="73" t="s">
        <v>34</v>
      </c>
      <c r="S34" s="74"/>
      <c r="T34" s="74"/>
      <c r="U34" s="74"/>
      <c r="V34" s="74"/>
      <c r="W34" s="74"/>
      <c r="X34" s="74"/>
      <c r="Y34" s="75"/>
      <c r="Z34" s="80" t="s">
        <v>61</v>
      </c>
      <c r="AA34" s="81"/>
      <c r="AB34" s="81"/>
      <c r="AC34" s="81"/>
      <c r="AD34" s="81"/>
      <c r="AE34" s="81"/>
      <c r="AF34" s="81"/>
      <c r="AG34" s="82"/>
      <c r="AJ34" s="8"/>
    </row>
    <row r="35" spans="1:37" ht="12.75" customHeight="1" x14ac:dyDescent="0.2">
      <c r="A35" s="12"/>
      <c r="B35" s="93" t="s">
        <v>35</v>
      </c>
      <c r="C35" s="94"/>
      <c r="D35" s="94"/>
      <c r="E35" s="94"/>
      <c r="F35" s="94"/>
      <c r="G35" s="94"/>
      <c r="H35" s="94"/>
      <c r="I35" s="95"/>
      <c r="J35" s="99" t="s">
        <v>95</v>
      </c>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1"/>
      <c r="AJ35" s="8"/>
    </row>
    <row r="36" spans="1:37" ht="20.25" customHeight="1" thickBot="1" x14ac:dyDescent="0.25">
      <c r="A36" s="12"/>
      <c r="B36" s="96" t="s">
        <v>36</v>
      </c>
      <c r="C36" s="97"/>
      <c r="D36" s="97"/>
      <c r="E36" s="97"/>
      <c r="F36" s="97"/>
      <c r="G36" s="97"/>
      <c r="H36" s="97"/>
      <c r="I36" s="98"/>
      <c r="J36" s="102" t="s">
        <v>94</v>
      </c>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4"/>
    </row>
    <row r="37" spans="1:37" ht="8.25" customHeight="1" x14ac:dyDescent="0.2"/>
    <row r="38" spans="1:37" ht="16.5" customHeight="1" x14ac:dyDescent="0.2">
      <c r="A38" s="5" t="s">
        <v>6</v>
      </c>
      <c r="B38" s="5"/>
      <c r="AK38" s="1" t="s">
        <v>55</v>
      </c>
    </row>
    <row r="39" spans="1:37" ht="16.5" customHeight="1" x14ac:dyDescent="0.2">
      <c r="B39" s="6" t="s">
        <v>9</v>
      </c>
      <c r="C39" s="5" t="s">
        <v>37</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K39" s="1" t="s">
        <v>56</v>
      </c>
    </row>
    <row r="40" spans="1:37" ht="16.5" customHeight="1" x14ac:dyDescent="0.2">
      <c r="B40" s="6"/>
      <c r="C40" s="5" t="s">
        <v>38</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7" ht="16.5" customHeight="1" x14ac:dyDescent="0.2">
      <c r="B41" s="6"/>
      <c r="C41" s="5" t="s">
        <v>112</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7" ht="16.5" customHeight="1" x14ac:dyDescent="0.2">
      <c r="B42" s="6"/>
      <c r="C42" s="5" t="s">
        <v>118</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7" ht="16.5" customHeight="1" x14ac:dyDescent="0.2">
      <c r="B43" s="6"/>
      <c r="C43" s="5" t="s">
        <v>119</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7" ht="16.5" customHeight="1" x14ac:dyDescent="0.2">
      <c r="B44" s="6"/>
      <c r="C44" s="5" t="s">
        <v>120</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7" ht="16.5" customHeight="1" x14ac:dyDescent="0.2">
      <c r="B45" s="6"/>
      <c r="C45" s="5" t="s">
        <v>117</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7" ht="16.5" customHeight="1" x14ac:dyDescent="0.2">
      <c r="B46" s="6" t="s">
        <v>10</v>
      </c>
      <c r="C46" s="5" t="s">
        <v>126</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7" ht="16.5" customHeight="1" x14ac:dyDescent="0.2">
      <c r="A47" s="5"/>
      <c r="B47" s="6" t="s">
        <v>15</v>
      </c>
      <c r="C47" s="5" t="s">
        <v>39</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7" ht="16.5" customHeight="1" x14ac:dyDescent="0.2">
      <c r="A48" s="5"/>
      <c r="B48" s="6"/>
      <c r="C48" s="5" t="s">
        <v>40</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64" x14ac:dyDescent="0.2">
      <c r="A49" s="5"/>
      <c r="B49" s="6" t="s">
        <v>16</v>
      </c>
      <c r="C49" s="5" t="s">
        <v>41</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64" x14ac:dyDescent="0.2">
      <c r="A50" s="6"/>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64" x14ac:dyDescent="0.2">
      <c r="A51" s="6"/>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64" x14ac:dyDescent="0.2">
      <c r="AL52" s="18"/>
      <c r="AM52" s="34"/>
      <c r="AN52" s="34"/>
      <c r="AO52" s="32"/>
      <c r="AP52" s="32"/>
      <c r="AQ52" s="32"/>
      <c r="AR52" s="31"/>
      <c r="AS52" s="14"/>
      <c r="AT52" s="14"/>
      <c r="AU52" s="19"/>
      <c r="AV52" s="19"/>
      <c r="AW52" s="19"/>
      <c r="AX52" s="19"/>
      <c r="AY52" s="19"/>
      <c r="AZ52" s="18"/>
      <c r="BB52" s="19"/>
      <c r="BC52" s="35"/>
      <c r="BD52" s="35"/>
      <c r="BE52" s="35"/>
      <c r="BF52" s="35"/>
      <c r="BG52" s="36"/>
      <c r="BH52" s="37"/>
      <c r="BI52" s="33"/>
      <c r="BJ52" s="33"/>
      <c r="BK52" s="33"/>
      <c r="BL52" s="33"/>
    </row>
    <row r="53" spans="1:64" x14ac:dyDescent="0.2">
      <c r="AL53" s="38"/>
      <c r="AM53" s="38"/>
      <c r="AN53" s="19"/>
      <c r="AO53" s="38"/>
      <c r="AP53" s="39"/>
      <c r="AQ53" s="35"/>
      <c r="AR53" s="35"/>
      <c r="AS53" s="14"/>
      <c r="AT53" s="36"/>
      <c r="AU53" s="19"/>
      <c r="AV53" s="19"/>
      <c r="AW53" s="39"/>
      <c r="AX53" s="39"/>
      <c r="AY53" s="39"/>
      <c r="BA53" s="19"/>
      <c r="BB53" s="19"/>
      <c r="BC53" s="35"/>
      <c r="BD53" s="35"/>
      <c r="BE53" s="35"/>
      <c r="BF53" s="35"/>
      <c r="BG53" s="36"/>
      <c r="BH53" s="33"/>
      <c r="BI53" s="33"/>
      <c r="BJ53" s="33"/>
      <c r="BK53" s="33"/>
      <c r="BL53" s="33"/>
    </row>
    <row r="54" spans="1:64" x14ac:dyDescent="0.2">
      <c r="AL54" s="18"/>
      <c r="AM54" s="34"/>
      <c r="AN54" s="34"/>
      <c r="AO54" s="32"/>
      <c r="AP54" s="32"/>
      <c r="AQ54" s="32"/>
      <c r="AR54" s="31"/>
      <c r="AS54" s="14"/>
      <c r="AT54" s="14"/>
      <c r="AU54" s="19"/>
      <c r="AV54" s="19"/>
      <c r="AW54" s="19"/>
      <c r="AX54" s="19"/>
      <c r="AY54" s="19"/>
      <c r="AZ54" s="18"/>
      <c r="BB54" s="19"/>
      <c r="BC54" s="35"/>
      <c r="BD54" s="35"/>
      <c r="BE54" s="35"/>
      <c r="BF54" s="35"/>
      <c r="BG54" s="36"/>
      <c r="BH54" s="37"/>
      <c r="BI54" s="33"/>
      <c r="BJ54" s="33"/>
      <c r="BK54" s="33"/>
      <c r="BL54" s="33"/>
    </row>
    <row r="55" spans="1:64" x14ac:dyDescent="0.2">
      <c r="AL55" s="38"/>
      <c r="AM55" s="38"/>
      <c r="AN55" s="19"/>
      <c r="AO55" s="38"/>
      <c r="AP55" s="39"/>
      <c r="AQ55" s="35"/>
      <c r="AR55" s="35"/>
      <c r="AS55" s="14"/>
      <c r="AT55" s="36"/>
      <c r="AU55" s="19"/>
      <c r="AV55" s="19"/>
      <c r="AW55" s="39"/>
      <c r="AX55" s="39"/>
      <c r="AY55" s="39"/>
      <c r="BA55" s="19"/>
      <c r="BB55" s="19"/>
      <c r="BC55" s="35"/>
      <c r="BD55" s="35"/>
      <c r="BE55" s="35"/>
      <c r="BF55" s="35"/>
      <c r="BG55" s="36"/>
      <c r="BH55" s="33"/>
      <c r="BI55" s="33"/>
      <c r="BJ55" s="33"/>
      <c r="BK55" s="33"/>
      <c r="BL55" s="33"/>
    </row>
    <row r="56" spans="1:64" x14ac:dyDescent="0.2">
      <c r="AL56" s="18"/>
      <c r="AM56" s="34"/>
      <c r="AN56" s="34"/>
      <c r="AO56" s="32"/>
      <c r="AP56" s="32"/>
      <c r="AQ56" s="32"/>
      <c r="AR56" s="31"/>
      <c r="AS56" s="14"/>
      <c r="AT56" s="14"/>
      <c r="AU56" s="19"/>
      <c r="AV56" s="19"/>
      <c r="AW56" s="19"/>
      <c r="AX56" s="19"/>
      <c r="AY56" s="19"/>
      <c r="AZ56" s="18"/>
      <c r="BB56" s="19"/>
      <c r="BC56" s="35"/>
      <c r="BD56" s="35"/>
      <c r="BE56" s="35"/>
      <c r="BF56" s="35"/>
      <c r="BG56" s="36"/>
      <c r="BH56" s="37"/>
      <c r="BI56" s="33"/>
      <c r="BJ56" s="33"/>
      <c r="BK56" s="33"/>
      <c r="BL56" s="33"/>
    </row>
    <row r="57" spans="1:64" x14ac:dyDescent="0.2">
      <c r="AL57" s="38"/>
      <c r="AM57" s="38"/>
      <c r="AN57" s="19"/>
      <c r="AO57" s="38"/>
      <c r="AP57" s="39"/>
      <c r="AQ57" s="35"/>
      <c r="AR57" s="35"/>
      <c r="AS57" s="14"/>
      <c r="AT57" s="36"/>
      <c r="AU57" s="19"/>
      <c r="AV57" s="19"/>
      <c r="AW57" s="39"/>
      <c r="AX57" s="39"/>
      <c r="AY57" s="39"/>
      <c r="BA57" s="19"/>
      <c r="BB57" s="19"/>
      <c r="BC57" s="35"/>
      <c r="BD57" s="35"/>
      <c r="BE57" s="35"/>
      <c r="BF57" s="35"/>
      <c r="BG57" s="36"/>
      <c r="BH57" s="33"/>
      <c r="BI57" s="33"/>
      <c r="BJ57" s="33"/>
      <c r="BK57" s="33"/>
      <c r="BL57" s="33"/>
    </row>
    <row r="58" spans="1:64" x14ac:dyDescent="0.2">
      <c r="AL58" s="18"/>
      <c r="AM58" s="34"/>
      <c r="AN58" s="34"/>
      <c r="AO58" s="32"/>
      <c r="AP58" s="32"/>
      <c r="AQ58" s="32"/>
      <c r="AR58" s="31"/>
      <c r="AS58" s="14"/>
      <c r="AT58" s="14"/>
      <c r="AU58" s="19"/>
      <c r="AV58" s="19"/>
      <c r="AW58" s="19"/>
      <c r="AX58" s="19"/>
      <c r="AY58" s="19"/>
      <c r="AZ58" s="18"/>
      <c r="BB58" s="19"/>
      <c r="BC58" s="35"/>
      <c r="BD58" s="35"/>
      <c r="BE58" s="35"/>
      <c r="BF58" s="35"/>
      <c r="BG58" s="36"/>
      <c r="BH58" s="37"/>
      <c r="BI58" s="33"/>
      <c r="BJ58" s="33"/>
      <c r="BK58" s="33"/>
      <c r="BL58" s="33"/>
    </row>
    <row r="59" spans="1:64" x14ac:dyDescent="0.2">
      <c r="AL59" s="38"/>
      <c r="AM59" s="38"/>
      <c r="AN59" s="19"/>
      <c r="AO59" s="38"/>
      <c r="AP59" s="39"/>
      <c r="AQ59" s="35"/>
      <c r="AR59" s="35"/>
      <c r="AS59" s="14"/>
      <c r="AT59" s="36"/>
      <c r="AU59" s="19"/>
      <c r="AV59" s="19"/>
      <c r="AW59" s="39"/>
      <c r="AX59" s="39"/>
      <c r="AY59" s="39"/>
      <c r="BA59" s="19"/>
      <c r="BB59" s="19"/>
      <c r="BC59" s="35"/>
      <c r="BD59" s="35"/>
      <c r="BE59" s="35"/>
      <c r="BF59" s="35"/>
      <c r="BG59" s="36"/>
      <c r="BH59" s="33"/>
      <c r="BI59" s="33"/>
      <c r="BJ59" s="33"/>
      <c r="BK59" s="33"/>
      <c r="BL59" s="33"/>
    </row>
    <row r="60" spans="1:64" x14ac:dyDescent="0.2">
      <c r="AL60" s="18"/>
      <c r="AM60" s="34"/>
      <c r="AN60" s="34"/>
      <c r="AO60" s="32"/>
      <c r="AP60" s="32"/>
      <c r="AQ60" s="32"/>
      <c r="AR60" s="31"/>
      <c r="AS60" s="14"/>
      <c r="AT60" s="14"/>
      <c r="AU60" s="19"/>
      <c r="AV60" s="19"/>
      <c r="AW60" s="19"/>
      <c r="AX60" s="19"/>
      <c r="AY60" s="19"/>
      <c r="AZ60" s="18"/>
      <c r="BB60" s="19"/>
      <c r="BC60" s="35"/>
      <c r="BD60" s="35"/>
      <c r="BE60" s="35"/>
      <c r="BF60" s="35"/>
      <c r="BG60" s="36"/>
      <c r="BH60" s="37"/>
      <c r="BI60" s="33"/>
      <c r="BJ60" s="33"/>
      <c r="BK60" s="33"/>
      <c r="BL60" s="33"/>
    </row>
    <row r="61" spans="1:64" x14ac:dyDescent="0.2">
      <c r="AL61" s="38"/>
      <c r="AM61" s="38"/>
      <c r="AN61" s="19"/>
      <c r="AO61" s="38"/>
      <c r="AP61" s="39"/>
      <c r="AQ61" s="35"/>
      <c r="AR61" s="35"/>
      <c r="AS61" s="14"/>
      <c r="AT61" s="36"/>
      <c r="AU61" s="19"/>
      <c r="AV61" s="19"/>
      <c r="AW61" s="39"/>
      <c r="AX61" s="39"/>
      <c r="AY61" s="39"/>
      <c r="BA61" s="19"/>
      <c r="BB61" s="19"/>
      <c r="BC61" s="35"/>
      <c r="BD61" s="35"/>
      <c r="BE61" s="35"/>
      <c r="BF61" s="35"/>
      <c r="BG61" s="36"/>
      <c r="BH61" s="33"/>
      <c r="BI61" s="33"/>
      <c r="BJ61" s="33"/>
      <c r="BK61" s="33"/>
      <c r="BL61" s="33"/>
    </row>
    <row r="62" spans="1:64" x14ac:dyDescent="0.2">
      <c r="AM62"/>
      <c r="AN62"/>
      <c r="AO62"/>
      <c r="AP62"/>
      <c r="AQ62"/>
      <c r="AR62"/>
      <c r="AS62"/>
      <c r="AT62"/>
      <c r="AV62"/>
      <c r="AW62"/>
      <c r="AX62"/>
      <c r="AY62"/>
      <c r="AZ62"/>
      <c r="BA62"/>
      <c r="BC62" s="35"/>
      <c r="BD62" s="35"/>
      <c r="BE62" s="35"/>
      <c r="BF62" s="35"/>
      <c r="BG62" s="36"/>
      <c r="BH62" s="40"/>
      <c r="BI62" s="33"/>
      <c r="BJ62" s="33"/>
      <c r="BK62" s="33"/>
      <c r="BL62" s="33"/>
    </row>
  </sheetData>
  <sheetProtection selectLockedCells="1"/>
  <mergeCells count="27">
    <mergeCell ref="A3:AI3"/>
    <mergeCell ref="A4:AI4"/>
    <mergeCell ref="D9:E9"/>
    <mergeCell ref="G9:H9"/>
    <mergeCell ref="J9:K9"/>
    <mergeCell ref="V13:AG13"/>
    <mergeCell ref="V14:AG14"/>
    <mergeCell ref="V15:AE15"/>
    <mergeCell ref="H21:M21"/>
    <mergeCell ref="H28:N28"/>
    <mergeCell ref="B31:I32"/>
    <mergeCell ref="J31:Q32"/>
    <mergeCell ref="R31:Y32"/>
    <mergeCell ref="Z31:AE32"/>
    <mergeCell ref="AF31:AG32"/>
    <mergeCell ref="B35:I35"/>
    <mergeCell ref="J35:AG35"/>
    <mergeCell ref="B36:I36"/>
    <mergeCell ref="J36:AG36"/>
    <mergeCell ref="B33:I33"/>
    <mergeCell ref="J33:Q33"/>
    <mergeCell ref="R33:Y33"/>
    <mergeCell ref="Z33:AG33"/>
    <mergeCell ref="B34:I34"/>
    <mergeCell ref="J34:Q34"/>
    <mergeCell ref="R34:Y34"/>
    <mergeCell ref="Z34:AG34"/>
  </mergeCells>
  <phoneticPr fontId="1"/>
  <conditionalFormatting sqref="D9:E9">
    <cfRule type="containsBlanks" dxfId="49" priority="76">
      <formula>LEN(TRIM(D9))=0</formula>
    </cfRule>
    <cfRule type="containsBlanks" dxfId="48" priority="38">
      <formula>LEN(TRIM(D9))=0</formula>
    </cfRule>
  </conditionalFormatting>
  <conditionalFormatting sqref="G9:H9">
    <cfRule type="containsBlanks" dxfId="47" priority="36">
      <formula>LEN(TRIM(G9))=0</formula>
    </cfRule>
    <cfRule type="containsBlanks" dxfId="46" priority="37">
      <formula>LEN(TRIM(G9))=0</formula>
    </cfRule>
  </conditionalFormatting>
  <conditionalFormatting sqref="H29:N30">
    <cfRule type="containsText" dxfId="45" priority="74" operator="containsText" text="0">
      <formula>NOT(ISERROR(SEARCH("0",H29)))</formula>
    </cfRule>
  </conditionalFormatting>
  <conditionalFormatting sqref="J34">
    <cfRule type="containsBlanks" dxfId="44" priority="68">
      <formula>LEN(TRIM(J34))=0</formula>
    </cfRule>
  </conditionalFormatting>
  <conditionalFormatting sqref="J9:K9">
    <cfRule type="containsBlanks" dxfId="43" priority="2">
      <formula>LEN(TRIM(J9))=0</formula>
    </cfRule>
    <cfRule type="containsBlanks" dxfId="42" priority="1">
      <formula>LEN(TRIM(J9))=0</formula>
    </cfRule>
  </conditionalFormatting>
  <conditionalFormatting sqref="J31:Q32">
    <cfRule type="containsBlanks" dxfId="41" priority="72">
      <formula>LEN(TRIM(J31))=0</formula>
    </cfRule>
  </conditionalFormatting>
  <conditionalFormatting sqref="J31:Q34">
    <cfRule type="containsBlanks" dxfId="40" priority="63">
      <formula>LEN(TRIM(J31))=0</formula>
    </cfRule>
  </conditionalFormatting>
  <conditionalFormatting sqref="J35:AG36">
    <cfRule type="containsBlanks" dxfId="39" priority="61">
      <formula>LEN(TRIM(J35))=0</formula>
    </cfRule>
    <cfRule type="containsBlanks" dxfId="38" priority="69">
      <formula>LEN(TRIM(J35))=0</formula>
    </cfRule>
  </conditionalFormatting>
  <conditionalFormatting sqref="V13:AG14 V15:AE15 H28:N28">
    <cfRule type="containsBlanks" dxfId="37" priority="4">
      <formula>LEN(TRIM(H13))=0</formula>
    </cfRule>
  </conditionalFormatting>
  <conditionalFormatting sqref="Z31:AE32">
    <cfRule type="containsBlanks" dxfId="36" priority="71">
      <formula>LEN(TRIM(Z31))=0</formula>
    </cfRule>
  </conditionalFormatting>
  <conditionalFormatting sqref="Z31:AG34">
    <cfRule type="containsBlanks" dxfId="35" priority="60">
      <formula>LEN(TRIM(Z31))=0</formula>
    </cfRule>
  </conditionalFormatting>
  <conditionalFormatting sqref="Z34:AG34">
    <cfRule type="containsBlanks" dxfId="34" priority="70">
      <formula>LEN(TRIM(Z34))=0</formula>
    </cfRule>
  </conditionalFormatting>
  <conditionalFormatting sqref="AM52:AN52">
    <cfRule type="containsBlanks" dxfId="33" priority="52">
      <formula>LEN(TRIM(AM52))=0</formula>
    </cfRule>
    <cfRule type="containsBlanks" dxfId="32" priority="54">
      <formula>LEN(TRIM(AM52))=0</formula>
    </cfRule>
  </conditionalFormatting>
  <conditionalFormatting sqref="AM54:AN54">
    <cfRule type="containsBlanks" dxfId="31" priority="49">
      <formula>LEN(TRIM(AM54))=0</formula>
    </cfRule>
    <cfRule type="containsBlanks" dxfId="30" priority="51">
      <formula>LEN(TRIM(AM54))=0</formula>
    </cfRule>
  </conditionalFormatting>
  <conditionalFormatting sqref="AM56:AN56">
    <cfRule type="containsBlanks" dxfId="29" priority="46">
      <formula>LEN(TRIM(AM56))=0</formula>
    </cfRule>
    <cfRule type="containsBlanks" dxfId="28" priority="48">
      <formula>LEN(TRIM(AM56))=0</formula>
    </cfRule>
  </conditionalFormatting>
  <conditionalFormatting sqref="AM58:AN58">
    <cfRule type="containsBlanks" dxfId="27" priority="43">
      <formula>LEN(TRIM(AM58))=0</formula>
    </cfRule>
    <cfRule type="containsBlanks" dxfId="26" priority="45">
      <formula>LEN(TRIM(AM58))=0</formula>
    </cfRule>
  </conditionalFormatting>
  <conditionalFormatting sqref="AM60:AN60">
    <cfRule type="containsBlanks" dxfId="25" priority="40">
      <formula>LEN(TRIM(AM60))=0</formula>
    </cfRule>
    <cfRule type="containsBlanks" dxfId="24" priority="42">
      <formula>LEN(TRIM(AM60))=0</formula>
    </cfRule>
  </conditionalFormatting>
  <conditionalFormatting sqref="AR52">
    <cfRule type="containsBlanks" dxfId="23" priority="53">
      <formula>LEN(TRIM(AR52))=0</formula>
    </cfRule>
  </conditionalFormatting>
  <conditionalFormatting sqref="AR54">
    <cfRule type="containsBlanks" dxfId="22" priority="50">
      <formula>LEN(TRIM(AR54))=0</formula>
    </cfRule>
  </conditionalFormatting>
  <conditionalFormatting sqref="AR56">
    <cfRule type="containsBlanks" dxfId="21" priority="47">
      <formula>LEN(TRIM(AR56))=0</formula>
    </cfRule>
  </conditionalFormatting>
  <conditionalFormatting sqref="AR58">
    <cfRule type="containsBlanks" dxfId="20" priority="44">
      <formula>LEN(TRIM(AR58))=0</formula>
    </cfRule>
  </conditionalFormatting>
  <conditionalFormatting sqref="AR60">
    <cfRule type="containsBlanks" dxfId="19" priority="41">
      <formula>LEN(TRIM(AR60))=0</formula>
    </cfRule>
  </conditionalFormatting>
  <conditionalFormatting sqref="BH52:BL62">
    <cfRule type="containsBlanks" dxfId="18" priority="67">
      <formula>LEN(TRIM(BH52))=0</formula>
    </cfRule>
  </conditionalFormatting>
  <dataValidations count="3">
    <dataValidation type="list" allowBlank="1" showInputMessage="1" showErrorMessage="1" sqref="AF31:AG32" xr:uid="{00000000-0002-0000-0200-000000000000}">
      <formula1>$AK$29:$AK$30</formula1>
    </dataValidation>
    <dataValidation type="list" allowBlank="1" showInputMessage="1" showErrorMessage="1" sqref="J34:Q34" xr:uid="{00000000-0002-0000-0200-000001000000}">
      <formula1>$AK$38:$AK$39</formula1>
    </dataValidation>
    <dataValidation imeMode="on" allowBlank="1" showInputMessage="1" showErrorMessage="1" sqref="AK38" xr:uid="{00000000-0002-0000-0200-000002000000}"/>
  </dataValidations>
  <pageMargins left="0.9055118110236221" right="0.51181102362204722" top="1.1417322834645669" bottom="0.55118110236220474" header="0.31496062992125984" footer="0.31496062992125984"/>
  <pageSetup paperSize="9" scale="90" orientation="portrait" r:id="rId1"/>
  <headerFooter>
    <oddHeader>&amp;L
&amp;16① 選挙運動用自動車&amp;11　「その他の契約」を締結したとき
　　請求書（燃料）&amp;R【様式記載例及び契約書作成例】</oddHeader>
    <oddFooter>&amp;C&amp;12 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BL37"/>
  <sheetViews>
    <sheetView view="pageBreakPreview" topLeftCell="A23" zoomScaleNormal="100" zoomScaleSheetLayoutView="100" workbookViewId="0">
      <selection activeCell="AU20" sqref="AU20"/>
    </sheetView>
  </sheetViews>
  <sheetFormatPr defaultColWidth="2.6328125" defaultRowHeight="13" x14ac:dyDescent="0.2"/>
  <cols>
    <col min="1" max="1" width="2.6328125" style="1" customWidth="1"/>
    <col min="2" max="15" width="2.6328125" style="1"/>
    <col min="16" max="16" width="3" style="1" customWidth="1"/>
    <col min="17" max="19" width="2.6328125" style="1"/>
    <col min="20" max="20" width="6.36328125" style="1" customWidth="1"/>
    <col min="21" max="32" width="2.6328125" style="1"/>
    <col min="33" max="35" width="1.36328125" style="1" customWidth="1"/>
    <col min="36" max="36" width="2.6328125" style="1"/>
    <col min="37" max="37" width="2.6328125" style="1" customWidth="1"/>
    <col min="38" max="38" width="2.453125" style="1" customWidth="1"/>
    <col min="39" max="16384" width="2.6328125" style="1"/>
  </cols>
  <sheetData>
    <row r="1" spans="1:38" ht="13.25" x14ac:dyDescent="0.2">
      <c r="A1" s="6"/>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8" x14ac:dyDescent="0.2">
      <c r="A2" s="1" t="s">
        <v>140</v>
      </c>
      <c r="F2" s="1" t="s">
        <v>18</v>
      </c>
    </row>
    <row r="3" spans="1:38" x14ac:dyDescent="0.2">
      <c r="A3" s="1" t="s">
        <v>42</v>
      </c>
    </row>
    <row r="4" spans="1:38" x14ac:dyDescent="0.2">
      <c r="A4" s="1" t="s">
        <v>43</v>
      </c>
    </row>
    <row r="6" spans="1:38" x14ac:dyDescent="0.2">
      <c r="B6" s="6" t="s">
        <v>65</v>
      </c>
      <c r="C6" s="1" t="s">
        <v>8</v>
      </c>
    </row>
    <row r="7" spans="1:38" x14ac:dyDescent="0.2">
      <c r="B7" s="168" t="s">
        <v>62</v>
      </c>
      <c r="C7" s="169"/>
      <c r="D7" s="169"/>
      <c r="E7" s="169"/>
      <c r="F7" s="169"/>
      <c r="G7" s="174" t="s">
        <v>63</v>
      </c>
      <c r="H7" s="175"/>
      <c r="I7" s="175"/>
      <c r="J7" s="175"/>
      <c r="K7" s="175"/>
      <c r="L7" s="175"/>
      <c r="M7" s="176"/>
      <c r="N7" s="159" t="s">
        <v>64</v>
      </c>
      <c r="O7" s="183"/>
      <c r="P7" s="183"/>
      <c r="Q7" s="183"/>
      <c r="R7" s="183"/>
      <c r="S7" s="183"/>
      <c r="T7" s="183"/>
      <c r="U7" s="183"/>
      <c r="V7" s="184"/>
      <c r="W7" s="191" t="s">
        <v>80</v>
      </c>
      <c r="X7" s="183"/>
      <c r="Y7" s="183"/>
      <c r="Z7" s="184"/>
      <c r="AA7" s="159" t="s">
        <v>24</v>
      </c>
      <c r="AB7" s="183"/>
      <c r="AC7" s="183"/>
      <c r="AD7" s="184"/>
      <c r="AE7" s="159" t="s">
        <v>14</v>
      </c>
      <c r="AF7" s="160"/>
      <c r="AG7" s="160"/>
      <c r="AH7" s="161"/>
    </row>
    <row r="8" spans="1:38" x14ac:dyDescent="0.2">
      <c r="B8" s="170"/>
      <c r="C8" s="171"/>
      <c r="D8" s="171"/>
      <c r="E8" s="171"/>
      <c r="F8" s="171"/>
      <c r="G8" s="177"/>
      <c r="H8" s="178"/>
      <c r="I8" s="178"/>
      <c r="J8" s="178"/>
      <c r="K8" s="178"/>
      <c r="L8" s="178"/>
      <c r="M8" s="179"/>
      <c r="N8" s="185"/>
      <c r="O8" s="186"/>
      <c r="P8" s="186"/>
      <c r="Q8" s="186"/>
      <c r="R8" s="186"/>
      <c r="S8" s="186"/>
      <c r="T8" s="186"/>
      <c r="U8" s="186"/>
      <c r="V8" s="187"/>
      <c r="W8" s="192"/>
      <c r="X8" s="193"/>
      <c r="Y8" s="193"/>
      <c r="Z8" s="194"/>
      <c r="AA8" s="192"/>
      <c r="AB8" s="193"/>
      <c r="AC8" s="193"/>
      <c r="AD8" s="194"/>
      <c r="AE8" s="162"/>
      <c r="AF8" s="163"/>
      <c r="AG8" s="163"/>
      <c r="AH8" s="164"/>
    </row>
    <row r="9" spans="1:38" x14ac:dyDescent="0.2">
      <c r="B9" s="172"/>
      <c r="C9" s="173"/>
      <c r="D9" s="173"/>
      <c r="E9" s="173"/>
      <c r="F9" s="173"/>
      <c r="G9" s="180"/>
      <c r="H9" s="181"/>
      <c r="I9" s="181"/>
      <c r="J9" s="181"/>
      <c r="K9" s="181"/>
      <c r="L9" s="181"/>
      <c r="M9" s="182"/>
      <c r="N9" s="188"/>
      <c r="O9" s="189"/>
      <c r="P9" s="189"/>
      <c r="Q9" s="189"/>
      <c r="R9" s="189"/>
      <c r="S9" s="189"/>
      <c r="T9" s="189"/>
      <c r="U9" s="189"/>
      <c r="V9" s="190"/>
      <c r="W9" s="195"/>
      <c r="X9" s="196"/>
      <c r="Y9" s="196"/>
      <c r="Z9" s="197"/>
      <c r="AA9" s="195"/>
      <c r="AB9" s="196"/>
      <c r="AC9" s="196"/>
      <c r="AD9" s="197"/>
      <c r="AE9" s="165"/>
      <c r="AF9" s="166"/>
      <c r="AG9" s="166"/>
      <c r="AH9" s="167"/>
    </row>
    <row r="10" spans="1:38" ht="20.25" customHeight="1" x14ac:dyDescent="0.2">
      <c r="B10" s="198">
        <v>45566</v>
      </c>
      <c r="C10" s="126"/>
      <c r="D10" s="126"/>
      <c r="E10" s="126"/>
      <c r="F10" s="126"/>
      <c r="G10" s="200" t="s">
        <v>82</v>
      </c>
      <c r="H10" s="201"/>
      <c r="I10" s="201"/>
      <c r="J10" s="202" t="s">
        <v>92</v>
      </c>
      <c r="K10" s="201"/>
      <c r="L10" s="201"/>
      <c r="M10" s="64"/>
      <c r="N10" s="22" t="s">
        <v>47</v>
      </c>
      <c r="O10" s="203">
        <v>165</v>
      </c>
      <c r="P10" s="203"/>
      <c r="Q10" s="131" t="s">
        <v>45</v>
      </c>
      <c r="R10" s="131"/>
      <c r="S10" s="131"/>
      <c r="T10" s="66">
        <v>51</v>
      </c>
      <c r="U10" s="14" t="s">
        <v>70</v>
      </c>
      <c r="V10" s="23"/>
      <c r="W10" s="206"/>
      <c r="X10" s="207"/>
      <c r="Y10" s="207"/>
      <c r="Z10" s="207"/>
      <c r="AA10" s="206"/>
      <c r="AB10" s="207"/>
      <c r="AC10" s="207"/>
      <c r="AD10" s="208"/>
      <c r="AE10" s="134"/>
      <c r="AF10" s="135"/>
      <c r="AG10" s="135"/>
      <c r="AH10" s="212"/>
    </row>
    <row r="11" spans="1:38" ht="20.25" customHeight="1" x14ac:dyDescent="0.2">
      <c r="B11" s="199"/>
      <c r="C11" s="92"/>
      <c r="D11" s="92"/>
      <c r="E11" s="92"/>
      <c r="F11" s="92"/>
      <c r="G11" s="65"/>
      <c r="H11" s="214" t="s">
        <v>83</v>
      </c>
      <c r="I11" s="79"/>
      <c r="J11" s="214" t="s">
        <v>102</v>
      </c>
      <c r="K11" s="79"/>
      <c r="L11" s="79"/>
      <c r="M11" s="112"/>
      <c r="N11" s="15"/>
      <c r="O11" s="16"/>
      <c r="P11" s="17"/>
      <c r="Q11" s="16" t="s">
        <v>48</v>
      </c>
      <c r="R11" s="215">
        <f>IF(B10="","",O10*T10)</f>
        <v>8415</v>
      </c>
      <c r="S11" s="216"/>
      <c r="T11" s="216"/>
      <c r="U11" s="20" t="s">
        <v>13</v>
      </c>
      <c r="V11" s="21"/>
      <c r="W11" s="209"/>
      <c r="X11" s="210"/>
      <c r="Y11" s="210"/>
      <c r="Z11" s="210"/>
      <c r="AA11" s="209"/>
      <c r="AB11" s="210"/>
      <c r="AC11" s="210"/>
      <c r="AD11" s="211"/>
      <c r="AE11" s="137"/>
      <c r="AF11" s="138"/>
      <c r="AG11" s="138"/>
      <c r="AH11" s="213"/>
      <c r="AK11" s="51">
        <v>45566</v>
      </c>
      <c r="AL11" s="63">
        <f>R11</f>
        <v>8415</v>
      </c>
    </row>
    <row r="12" spans="1:38" ht="20.25" customHeight="1" x14ac:dyDescent="0.2">
      <c r="B12" s="198">
        <v>45567</v>
      </c>
      <c r="C12" s="126"/>
      <c r="D12" s="126"/>
      <c r="E12" s="126"/>
      <c r="F12" s="126"/>
      <c r="G12" s="200" t="s">
        <v>71</v>
      </c>
      <c r="H12" s="201"/>
      <c r="I12" s="201"/>
      <c r="J12" s="204"/>
      <c r="K12" s="205"/>
      <c r="L12" s="205"/>
      <c r="M12" s="43"/>
      <c r="N12" s="22" t="s">
        <v>47</v>
      </c>
      <c r="O12" s="203">
        <v>165</v>
      </c>
      <c r="P12" s="203"/>
      <c r="Q12" s="131" t="s">
        <v>45</v>
      </c>
      <c r="R12" s="131"/>
      <c r="S12" s="131"/>
      <c r="T12" s="66">
        <v>52</v>
      </c>
      <c r="U12" s="14" t="s">
        <v>70</v>
      </c>
      <c r="V12" s="23"/>
      <c r="W12" s="206"/>
      <c r="X12" s="207"/>
      <c r="Y12" s="207"/>
      <c r="Z12" s="207"/>
      <c r="AA12" s="206"/>
      <c r="AB12" s="207"/>
      <c r="AC12" s="207"/>
      <c r="AD12" s="208"/>
      <c r="AE12" s="134"/>
      <c r="AF12" s="135"/>
      <c r="AG12" s="135"/>
      <c r="AH12" s="212"/>
      <c r="AK12" s="51">
        <v>45567</v>
      </c>
      <c r="AL12" s="63">
        <f>R13</f>
        <v>8580</v>
      </c>
    </row>
    <row r="13" spans="1:38" ht="20.25" customHeight="1" x14ac:dyDescent="0.2">
      <c r="B13" s="199"/>
      <c r="C13" s="92"/>
      <c r="D13" s="92"/>
      <c r="E13" s="92"/>
      <c r="F13" s="92"/>
      <c r="G13" s="46"/>
      <c r="H13" s="217"/>
      <c r="I13" s="218"/>
      <c r="J13" s="217"/>
      <c r="K13" s="218"/>
      <c r="L13" s="218"/>
      <c r="M13" s="219"/>
      <c r="N13" s="15"/>
      <c r="O13" s="16"/>
      <c r="P13" s="17"/>
      <c r="Q13" s="16" t="s">
        <v>48</v>
      </c>
      <c r="R13" s="215">
        <f>IF(B12="","",IF(B12&lt;=B10,"日付エラー",IF(B10="","日付エラー",O12*T12)))</f>
        <v>8580</v>
      </c>
      <c r="S13" s="216"/>
      <c r="T13" s="216"/>
      <c r="U13" s="20" t="s">
        <v>13</v>
      </c>
      <c r="V13" s="21"/>
      <c r="W13" s="209"/>
      <c r="X13" s="210"/>
      <c r="Y13" s="210"/>
      <c r="Z13" s="210"/>
      <c r="AA13" s="209"/>
      <c r="AB13" s="210"/>
      <c r="AC13" s="210"/>
      <c r="AD13" s="211"/>
      <c r="AE13" s="137"/>
      <c r="AF13" s="138"/>
      <c r="AG13" s="138"/>
      <c r="AH13" s="213"/>
      <c r="AK13" s="51">
        <v>45568</v>
      </c>
      <c r="AL13" s="63">
        <f>R15</f>
        <v>8745</v>
      </c>
    </row>
    <row r="14" spans="1:38" ht="20.25" customHeight="1" x14ac:dyDescent="0.2">
      <c r="B14" s="198">
        <v>45568</v>
      </c>
      <c r="C14" s="126"/>
      <c r="D14" s="126"/>
      <c r="E14" s="126"/>
      <c r="F14" s="126"/>
      <c r="G14" s="200" t="s">
        <v>71</v>
      </c>
      <c r="H14" s="201"/>
      <c r="I14" s="201"/>
      <c r="J14" s="204"/>
      <c r="K14" s="205"/>
      <c r="L14" s="205"/>
      <c r="M14" s="43"/>
      <c r="N14" s="22" t="s">
        <v>47</v>
      </c>
      <c r="O14" s="203">
        <v>165</v>
      </c>
      <c r="P14" s="203"/>
      <c r="Q14" s="131" t="s">
        <v>45</v>
      </c>
      <c r="R14" s="131"/>
      <c r="S14" s="131"/>
      <c r="T14" s="66">
        <v>53</v>
      </c>
      <c r="U14" s="14" t="s">
        <v>70</v>
      </c>
      <c r="V14" s="23"/>
      <c r="W14" s="206"/>
      <c r="X14" s="207"/>
      <c r="Y14" s="207"/>
      <c r="Z14" s="207"/>
      <c r="AA14" s="206"/>
      <c r="AB14" s="207"/>
      <c r="AC14" s="207"/>
      <c r="AD14" s="208"/>
      <c r="AE14" s="134"/>
      <c r="AF14" s="135"/>
      <c r="AG14" s="135"/>
      <c r="AH14" s="212"/>
      <c r="AK14" s="51">
        <v>45569</v>
      </c>
      <c r="AL14" s="63">
        <f>R17</f>
        <v>8910</v>
      </c>
    </row>
    <row r="15" spans="1:38" ht="20.25" customHeight="1" x14ac:dyDescent="0.2">
      <c r="B15" s="199"/>
      <c r="C15" s="92"/>
      <c r="D15" s="92"/>
      <c r="E15" s="92"/>
      <c r="F15" s="92"/>
      <c r="G15" s="46"/>
      <c r="H15" s="217"/>
      <c r="I15" s="218"/>
      <c r="J15" s="217"/>
      <c r="K15" s="218"/>
      <c r="L15" s="218"/>
      <c r="M15" s="219"/>
      <c r="N15" s="15"/>
      <c r="O15" s="16"/>
      <c r="P15" s="17"/>
      <c r="Q15" s="16" t="s">
        <v>48</v>
      </c>
      <c r="R15" s="215">
        <f>IF(B14="","",IF(B14&lt;=B12,"日付エラー",IF(B12="","日付エラー",O14*T14)))</f>
        <v>8745</v>
      </c>
      <c r="S15" s="216"/>
      <c r="T15" s="216"/>
      <c r="U15" s="20" t="s">
        <v>13</v>
      </c>
      <c r="V15" s="21"/>
      <c r="W15" s="209"/>
      <c r="X15" s="210"/>
      <c r="Y15" s="210"/>
      <c r="Z15" s="210"/>
      <c r="AA15" s="209"/>
      <c r="AB15" s="210"/>
      <c r="AC15" s="210"/>
      <c r="AD15" s="211"/>
      <c r="AE15" s="137"/>
      <c r="AF15" s="138"/>
      <c r="AG15" s="138"/>
      <c r="AH15" s="213"/>
      <c r="AK15" s="51">
        <v>45570</v>
      </c>
      <c r="AL15" s="63">
        <f>R19</f>
        <v>9075</v>
      </c>
    </row>
    <row r="16" spans="1:38" ht="20.25" customHeight="1" x14ac:dyDescent="0.2">
      <c r="B16" s="198">
        <v>45569</v>
      </c>
      <c r="C16" s="126"/>
      <c r="D16" s="126"/>
      <c r="E16" s="126"/>
      <c r="F16" s="126"/>
      <c r="G16" s="200" t="s">
        <v>71</v>
      </c>
      <c r="H16" s="201"/>
      <c r="I16" s="201"/>
      <c r="J16" s="204"/>
      <c r="K16" s="205"/>
      <c r="L16" s="205"/>
      <c r="M16" s="43"/>
      <c r="N16" s="22" t="s">
        <v>47</v>
      </c>
      <c r="O16" s="203">
        <v>165</v>
      </c>
      <c r="P16" s="203"/>
      <c r="Q16" s="131" t="s">
        <v>45</v>
      </c>
      <c r="R16" s="131"/>
      <c r="S16" s="131"/>
      <c r="T16" s="66">
        <v>54</v>
      </c>
      <c r="U16" s="14" t="s">
        <v>70</v>
      </c>
      <c r="V16" s="23"/>
      <c r="W16" s="206"/>
      <c r="X16" s="207"/>
      <c r="Y16" s="207"/>
      <c r="Z16" s="207"/>
      <c r="AA16" s="206"/>
      <c r="AB16" s="207"/>
      <c r="AC16" s="207"/>
      <c r="AD16" s="208"/>
      <c r="AE16" s="134"/>
      <c r="AF16" s="135"/>
      <c r="AG16" s="135"/>
      <c r="AH16" s="212"/>
      <c r="AK16" s="51"/>
      <c r="AL16" s="63">
        <f>SUM(AL11:AL15)</f>
        <v>43725</v>
      </c>
    </row>
    <row r="17" spans="1:64" ht="20.25" customHeight="1" x14ac:dyDescent="0.2">
      <c r="B17" s="199"/>
      <c r="C17" s="92"/>
      <c r="D17" s="92"/>
      <c r="E17" s="92"/>
      <c r="F17" s="92"/>
      <c r="G17" s="46"/>
      <c r="H17" s="217"/>
      <c r="I17" s="218"/>
      <c r="J17" s="217"/>
      <c r="K17" s="218"/>
      <c r="L17" s="218"/>
      <c r="M17" s="219"/>
      <c r="N17" s="15"/>
      <c r="O17" s="16"/>
      <c r="P17" s="17"/>
      <c r="Q17" s="16" t="s">
        <v>48</v>
      </c>
      <c r="R17" s="215">
        <f>IF(B16="","",IF(B16&lt;=B14,"日付エラー",IF(B14="","日付エラー",O16*T16)))</f>
        <v>8910</v>
      </c>
      <c r="S17" s="216"/>
      <c r="T17" s="216"/>
      <c r="U17" s="20" t="s">
        <v>13</v>
      </c>
      <c r="V17" s="21"/>
      <c r="W17" s="209"/>
      <c r="X17" s="210"/>
      <c r="Y17" s="210"/>
      <c r="Z17" s="210"/>
      <c r="AA17" s="209"/>
      <c r="AB17" s="210"/>
      <c r="AC17" s="210"/>
      <c r="AD17" s="211"/>
      <c r="AE17" s="137"/>
      <c r="AF17" s="138"/>
      <c r="AG17" s="138"/>
      <c r="AH17" s="213"/>
      <c r="AK17" s="51"/>
      <c r="AL17" s="63"/>
    </row>
    <row r="18" spans="1:64" ht="20.25" customHeight="1" x14ac:dyDescent="0.2">
      <c r="B18" s="198">
        <v>45570</v>
      </c>
      <c r="C18" s="126"/>
      <c r="D18" s="126"/>
      <c r="E18" s="126"/>
      <c r="F18" s="126"/>
      <c r="G18" s="200" t="s">
        <v>72</v>
      </c>
      <c r="H18" s="201"/>
      <c r="I18" s="201"/>
      <c r="J18" s="204"/>
      <c r="K18" s="205"/>
      <c r="L18" s="205"/>
      <c r="M18" s="43"/>
      <c r="N18" s="22" t="s">
        <v>47</v>
      </c>
      <c r="O18" s="203">
        <v>165</v>
      </c>
      <c r="P18" s="203"/>
      <c r="Q18" s="131" t="s">
        <v>45</v>
      </c>
      <c r="R18" s="131"/>
      <c r="S18" s="131"/>
      <c r="T18" s="66">
        <v>55</v>
      </c>
      <c r="U18" s="14" t="s">
        <v>70</v>
      </c>
      <c r="V18" s="23"/>
      <c r="W18" s="206"/>
      <c r="X18" s="207"/>
      <c r="Y18" s="207"/>
      <c r="Z18" s="207"/>
      <c r="AA18" s="206"/>
      <c r="AB18" s="207"/>
      <c r="AC18" s="207"/>
      <c r="AD18" s="208"/>
      <c r="AE18" s="134"/>
      <c r="AF18" s="135"/>
      <c r="AG18" s="135"/>
      <c r="AH18" s="212"/>
    </row>
    <row r="19" spans="1:64" ht="20.25" customHeight="1" x14ac:dyDescent="0.2">
      <c r="B19" s="199"/>
      <c r="C19" s="92"/>
      <c r="D19" s="92"/>
      <c r="E19" s="92"/>
      <c r="F19" s="92"/>
      <c r="G19" s="46"/>
      <c r="H19" s="217"/>
      <c r="I19" s="218"/>
      <c r="J19" s="217"/>
      <c r="K19" s="218"/>
      <c r="L19" s="218"/>
      <c r="M19" s="219"/>
      <c r="N19" s="15"/>
      <c r="O19" s="16"/>
      <c r="P19" s="17"/>
      <c r="Q19" s="16" t="s">
        <v>48</v>
      </c>
      <c r="R19" s="215">
        <f>IF(B18="","",IF(B18&lt;=B16,"日付エラー",IF(B16="","日付エラー",O18*T18)))</f>
        <v>9075</v>
      </c>
      <c r="S19" s="216"/>
      <c r="T19" s="216"/>
      <c r="U19" s="20" t="s">
        <v>13</v>
      </c>
      <c r="V19" s="21"/>
      <c r="W19" s="209"/>
      <c r="X19" s="210"/>
      <c r="Y19" s="210"/>
      <c r="Z19" s="210"/>
      <c r="AA19" s="209"/>
      <c r="AB19" s="210"/>
      <c r="AC19" s="210"/>
      <c r="AD19" s="211"/>
      <c r="AE19" s="137"/>
      <c r="AF19" s="138"/>
      <c r="AG19" s="138"/>
      <c r="AH19" s="213"/>
    </row>
    <row r="20" spans="1:64" ht="44.25" customHeight="1" x14ac:dyDescent="0.2">
      <c r="B20" s="45"/>
      <c r="C20" s="44"/>
      <c r="D20" s="44" t="s">
        <v>52</v>
      </c>
      <c r="E20" s="44"/>
      <c r="F20" s="7"/>
      <c r="G20" s="45"/>
      <c r="H20" s="9"/>
      <c r="I20" s="9"/>
      <c r="J20" s="9"/>
      <c r="K20" s="9"/>
      <c r="L20" s="9"/>
      <c r="M20" s="42"/>
      <c r="N20" s="41"/>
      <c r="O20" s="9"/>
      <c r="P20" s="9"/>
      <c r="Q20" s="9"/>
      <c r="R20" s="220">
        <f>ROUNDDOWN(AL16,0)</f>
        <v>43725</v>
      </c>
      <c r="S20" s="220"/>
      <c r="T20" s="220"/>
      <c r="U20" s="9" t="s">
        <v>13</v>
      </c>
      <c r="V20" s="42"/>
      <c r="W20" s="221">
        <v>37800</v>
      </c>
      <c r="X20" s="222"/>
      <c r="Y20" s="222"/>
      <c r="Z20" s="42" t="s">
        <v>13</v>
      </c>
      <c r="AA20" s="223">
        <f>IF(W20="","",AK20)</f>
        <v>37800</v>
      </c>
      <c r="AB20" s="224"/>
      <c r="AC20" s="224"/>
      <c r="AD20" s="42" t="s">
        <v>13</v>
      </c>
      <c r="AE20" s="225"/>
      <c r="AF20" s="226"/>
      <c r="AG20" s="226"/>
      <c r="AH20" s="227"/>
      <c r="AK20" s="50">
        <f>MIN(R20,W20)</f>
        <v>37800</v>
      </c>
    </row>
    <row r="22" spans="1:64" x14ac:dyDescent="0.2">
      <c r="A22" s="1" t="s">
        <v>6</v>
      </c>
      <c r="AL22" s="10"/>
      <c r="AM22" s="11"/>
      <c r="AN22" s="11"/>
      <c r="AO22" s="11"/>
      <c r="AP22" s="11"/>
      <c r="AQ22" s="11"/>
      <c r="AR22" s="11"/>
      <c r="AS22" s="11"/>
      <c r="AT22" s="11"/>
      <c r="AU22" s="10"/>
      <c r="AV22" s="11"/>
      <c r="AW22" s="11"/>
      <c r="AX22" s="11"/>
      <c r="AY22" s="11"/>
      <c r="AZ22" s="11"/>
      <c r="BA22" s="11"/>
      <c r="BB22" s="10"/>
      <c r="BC22" s="11"/>
      <c r="BD22" s="11"/>
      <c r="BE22" s="11"/>
      <c r="BF22" s="11"/>
      <c r="BG22" s="11"/>
      <c r="BH22" s="10"/>
      <c r="BI22" s="11"/>
      <c r="BJ22" s="11"/>
      <c r="BK22" s="11"/>
      <c r="BL22" s="11"/>
    </row>
    <row r="23" spans="1:64" x14ac:dyDescent="0.2">
      <c r="B23" s="6" t="s">
        <v>9</v>
      </c>
      <c r="C23" s="5" t="s">
        <v>53</v>
      </c>
      <c r="AL23" s="18"/>
      <c r="AM23" s="34"/>
      <c r="AN23" s="34"/>
      <c r="AO23" s="32"/>
      <c r="AP23" s="32"/>
      <c r="AQ23" s="32"/>
      <c r="AR23" s="31"/>
      <c r="AS23" s="14"/>
      <c r="AT23" s="14"/>
      <c r="AU23" s="19"/>
      <c r="AV23" s="19"/>
      <c r="AW23" s="19"/>
      <c r="AX23" s="19"/>
      <c r="AY23" s="19"/>
      <c r="AZ23" s="18"/>
      <c r="BB23" s="19"/>
      <c r="BC23" s="35"/>
      <c r="BD23" s="35"/>
      <c r="BE23" s="35"/>
      <c r="BF23" s="35"/>
      <c r="BG23" s="36"/>
      <c r="BH23" s="37"/>
      <c r="BI23" s="33"/>
      <c r="BJ23" s="33"/>
      <c r="BK23" s="33"/>
      <c r="BL23" s="33"/>
    </row>
    <row r="24" spans="1:64" x14ac:dyDescent="0.2">
      <c r="B24" s="6" t="s">
        <v>10</v>
      </c>
      <c r="C24" s="5" t="s">
        <v>66</v>
      </c>
      <c r="AL24" s="38"/>
      <c r="AM24" s="38"/>
      <c r="AN24" s="19"/>
      <c r="AO24" s="38"/>
      <c r="AP24" s="39"/>
      <c r="AQ24" s="35"/>
      <c r="AR24" s="35"/>
      <c r="AS24" s="14"/>
      <c r="AT24" s="36"/>
      <c r="AU24" s="19"/>
      <c r="AV24" s="19"/>
      <c r="AW24" s="39"/>
      <c r="AX24" s="39"/>
      <c r="AY24" s="39"/>
      <c r="BA24" s="19"/>
      <c r="BB24" s="19"/>
      <c r="BC24" s="35"/>
      <c r="BD24" s="35"/>
      <c r="BE24" s="35"/>
      <c r="BF24" s="35"/>
      <c r="BG24" s="36"/>
      <c r="BH24" s="33"/>
      <c r="BI24" s="33"/>
      <c r="BJ24" s="33"/>
      <c r="BK24" s="33"/>
      <c r="BL24" s="33"/>
    </row>
    <row r="25" spans="1:64" x14ac:dyDescent="0.2">
      <c r="B25" s="6" t="s">
        <v>15</v>
      </c>
      <c r="C25" s="5" t="s">
        <v>67</v>
      </c>
      <c r="AL25" s="18"/>
      <c r="AM25" s="34"/>
      <c r="AN25" s="34"/>
      <c r="AO25" s="32"/>
      <c r="AP25" s="32"/>
      <c r="AQ25" s="32"/>
      <c r="AR25" s="31"/>
      <c r="AS25" s="14"/>
      <c r="AT25" s="14"/>
      <c r="AU25" s="19"/>
      <c r="AV25" s="19"/>
      <c r="AW25" s="19"/>
      <c r="AX25" s="19"/>
      <c r="AY25" s="19"/>
      <c r="AZ25" s="18"/>
      <c r="BB25" s="19"/>
      <c r="BC25" s="35"/>
      <c r="BD25" s="35"/>
      <c r="BE25" s="35"/>
      <c r="BF25" s="35"/>
      <c r="BG25" s="36"/>
      <c r="BH25" s="37"/>
      <c r="BI25" s="33"/>
      <c r="BJ25" s="33"/>
      <c r="BK25" s="33"/>
      <c r="BL25" s="33"/>
    </row>
    <row r="26" spans="1:64" x14ac:dyDescent="0.2">
      <c r="C26" s="1" t="s">
        <v>68</v>
      </c>
      <c r="AL26" s="38"/>
      <c r="AM26" s="38"/>
      <c r="AN26" s="19"/>
      <c r="AO26" s="38"/>
      <c r="AP26" s="39"/>
      <c r="AQ26" s="35"/>
      <c r="AR26" s="35"/>
      <c r="AS26" s="14"/>
      <c r="AT26" s="36"/>
      <c r="AU26" s="19"/>
      <c r="AV26" s="19"/>
      <c r="AW26" s="39"/>
      <c r="AX26" s="39"/>
      <c r="AY26" s="39"/>
      <c r="BA26" s="19"/>
      <c r="BB26" s="19"/>
      <c r="BC26" s="35"/>
      <c r="BD26" s="35"/>
      <c r="BE26" s="35"/>
      <c r="BF26" s="35"/>
      <c r="BG26" s="36"/>
      <c r="BH26" s="33"/>
      <c r="BI26" s="33"/>
      <c r="BJ26" s="33"/>
      <c r="BK26" s="33"/>
      <c r="BL26" s="33"/>
    </row>
    <row r="27" spans="1:64" x14ac:dyDescent="0.2">
      <c r="B27" s="6" t="s">
        <v>106</v>
      </c>
      <c r="C27" s="1" t="s">
        <v>107</v>
      </c>
      <c r="AL27" s="18"/>
      <c r="AM27" s="34"/>
      <c r="AN27" s="34"/>
      <c r="AO27" s="32"/>
      <c r="AP27" s="32"/>
      <c r="AQ27" s="32"/>
      <c r="AR27" s="31"/>
      <c r="AS27" s="14"/>
      <c r="AT27" s="14"/>
      <c r="AU27" s="19"/>
      <c r="AV27" s="19"/>
      <c r="AW27" s="19"/>
      <c r="AX27" s="19"/>
      <c r="AY27" s="19"/>
      <c r="AZ27" s="18"/>
      <c r="BB27" s="19"/>
      <c r="BC27" s="35"/>
      <c r="BD27" s="35"/>
      <c r="BE27" s="35"/>
      <c r="BF27" s="35"/>
      <c r="BG27" s="36"/>
      <c r="BH27" s="37"/>
      <c r="BI27" s="33"/>
      <c r="BJ27" s="33"/>
      <c r="BK27" s="33"/>
      <c r="BL27" s="33"/>
    </row>
    <row r="28" spans="1:64" x14ac:dyDescent="0.2">
      <c r="C28" s="1" t="s">
        <v>108</v>
      </c>
      <c r="AL28" s="38"/>
      <c r="AM28" s="38"/>
      <c r="AN28" s="19"/>
      <c r="AO28" s="38"/>
      <c r="AP28" s="39"/>
      <c r="AQ28" s="35"/>
      <c r="AR28" s="35"/>
      <c r="AS28" s="14"/>
      <c r="AT28" s="36"/>
      <c r="AU28" s="19"/>
      <c r="AV28" s="19"/>
      <c r="AW28" s="39"/>
      <c r="AX28" s="39"/>
      <c r="AY28" s="39"/>
      <c r="BA28" s="19"/>
      <c r="BB28" s="19"/>
      <c r="BC28" s="35"/>
      <c r="BD28" s="35"/>
      <c r="BE28" s="35"/>
      <c r="BF28" s="35"/>
      <c r="BG28" s="36"/>
      <c r="BH28" s="33"/>
      <c r="BI28" s="33"/>
      <c r="BJ28" s="33"/>
      <c r="BK28" s="33"/>
      <c r="BL28" s="33"/>
    </row>
    <row r="29" spans="1:64" x14ac:dyDescent="0.2">
      <c r="B29" s="6" t="s">
        <v>109</v>
      </c>
      <c r="C29" s="1" t="s">
        <v>110</v>
      </c>
      <c r="AL29" s="18"/>
      <c r="AM29" s="34"/>
      <c r="AN29" s="34"/>
      <c r="AO29" s="32"/>
      <c r="AP29" s="32"/>
      <c r="AQ29" s="32"/>
      <c r="AR29" s="31"/>
      <c r="AS29" s="14"/>
      <c r="AT29" s="14"/>
      <c r="AU29" s="19"/>
      <c r="AV29" s="19"/>
      <c r="AW29" s="19"/>
      <c r="AX29" s="19"/>
      <c r="AY29" s="19"/>
      <c r="AZ29" s="18"/>
      <c r="BB29" s="19"/>
      <c r="BC29" s="35"/>
      <c r="BD29" s="35"/>
      <c r="BE29" s="35"/>
      <c r="BF29" s="35"/>
      <c r="BG29" s="36"/>
      <c r="BH29" s="37"/>
      <c r="BI29" s="33"/>
      <c r="BJ29" s="33"/>
      <c r="BK29" s="33"/>
      <c r="BL29" s="33"/>
    </row>
    <row r="30" spans="1:64" x14ac:dyDescent="0.2">
      <c r="C30" s="1" t="s">
        <v>111</v>
      </c>
      <c r="AL30" s="38"/>
      <c r="AM30" s="38"/>
      <c r="AN30" s="19"/>
      <c r="AO30" s="38"/>
      <c r="AP30" s="39"/>
      <c r="AQ30" s="35"/>
      <c r="AR30" s="35"/>
      <c r="AS30" s="14"/>
      <c r="AT30" s="36"/>
      <c r="AU30" s="19"/>
      <c r="AV30" s="19"/>
      <c r="AW30" s="39"/>
      <c r="AX30" s="39"/>
      <c r="AY30" s="39"/>
      <c r="BA30" s="19"/>
      <c r="BB30" s="19"/>
      <c r="BC30" s="35"/>
      <c r="BD30" s="35"/>
      <c r="BE30" s="35"/>
      <c r="BF30" s="35"/>
      <c r="BG30" s="36"/>
      <c r="BH30" s="33"/>
      <c r="BI30" s="33"/>
      <c r="BJ30" s="33"/>
      <c r="BK30" s="33"/>
      <c r="BL30" s="33"/>
    </row>
    <row r="31" spans="1:64" ht="13.25" x14ac:dyDescent="0.2">
      <c r="AL31" s="18"/>
      <c r="AM31" s="34"/>
      <c r="AN31" s="34"/>
      <c r="AO31" s="32"/>
      <c r="AP31" s="32"/>
      <c r="AQ31" s="32"/>
      <c r="AR31" s="31"/>
      <c r="AS31" s="14"/>
      <c r="AT31" s="14"/>
      <c r="AU31" s="19"/>
      <c r="AV31" s="19"/>
      <c r="AW31" s="19"/>
      <c r="AX31" s="19"/>
      <c r="AY31" s="19"/>
      <c r="AZ31" s="18"/>
      <c r="BB31" s="19"/>
      <c r="BC31" s="35"/>
      <c r="BD31" s="35"/>
      <c r="BE31" s="35"/>
      <c r="BF31" s="35"/>
      <c r="BG31" s="36"/>
      <c r="BH31" s="37"/>
      <c r="BI31" s="33"/>
      <c r="BJ31" s="33"/>
      <c r="BK31" s="33"/>
      <c r="BL31" s="33"/>
    </row>
    <row r="32" spans="1:64" ht="13.25" x14ac:dyDescent="0.2">
      <c r="AL32" s="38"/>
      <c r="AM32" s="38"/>
      <c r="AN32" s="19"/>
      <c r="AO32" s="38"/>
      <c r="AP32" s="39"/>
      <c r="AQ32" s="35"/>
      <c r="AR32" s="35"/>
      <c r="AS32" s="14"/>
      <c r="AT32" s="36"/>
      <c r="AU32" s="19"/>
      <c r="AV32" s="19"/>
      <c r="AW32" s="39"/>
      <c r="AX32" s="39"/>
      <c r="AY32" s="39"/>
      <c r="BA32" s="19"/>
      <c r="BB32" s="19"/>
      <c r="BC32" s="35"/>
      <c r="BD32" s="35"/>
      <c r="BE32" s="35"/>
      <c r="BF32" s="35"/>
      <c r="BG32" s="36"/>
      <c r="BH32" s="33"/>
      <c r="BI32" s="33"/>
      <c r="BJ32" s="33"/>
      <c r="BK32" s="33"/>
      <c r="BL32" s="33"/>
    </row>
    <row r="33" spans="38:64" ht="13.25" x14ac:dyDescent="0.2">
      <c r="AL33" s="18"/>
      <c r="AM33" s="34"/>
      <c r="AN33" s="34"/>
      <c r="AO33" s="32"/>
      <c r="AP33" s="32"/>
      <c r="AQ33" s="32"/>
      <c r="AR33" s="31"/>
      <c r="AS33" s="14"/>
      <c r="AT33" s="14"/>
      <c r="AU33" s="19"/>
      <c r="AV33" s="19"/>
      <c r="AW33" s="19"/>
      <c r="AX33" s="19"/>
      <c r="AY33" s="19"/>
      <c r="AZ33" s="18"/>
      <c r="BB33" s="19"/>
      <c r="BC33" s="35"/>
      <c r="BD33" s="35"/>
      <c r="BE33" s="35"/>
      <c r="BF33" s="35"/>
      <c r="BG33" s="36"/>
      <c r="BH33" s="37"/>
      <c r="BI33" s="33"/>
      <c r="BJ33" s="33"/>
      <c r="BK33" s="33"/>
      <c r="BL33" s="33"/>
    </row>
    <row r="34" spans="38:64" ht="13.25" x14ac:dyDescent="0.2">
      <c r="AL34" s="38"/>
      <c r="AM34" s="38"/>
      <c r="AN34" s="19"/>
      <c r="AO34" s="38"/>
      <c r="AP34" s="39"/>
      <c r="AQ34" s="35"/>
      <c r="AR34" s="35"/>
      <c r="AS34" s="14"/>
      <c r="AT34" s="36"/>
      <c r="AU34" s="19"/>
      <c r="AV34" s="19"/>
      <c r="AW34" s="39"/>
      <c r="AX34" s="39"/>
      <c r="AY34" s="39"/>
      <c r="BA34" s="19"/>
      <c r="BB34" s="19"/>
      <c r="BC34" s="35"/>
      <c r="BD34" s="35"/>
      <c r="BE34" s="35"/>
      <c r="BF34" s="35"/>
      <c r="BG34" s="36"/>
      <c r="BH34" s="33"/>
      <c r="BI34" s="33"/>
      <c r="BJ34" s="33"/>
      <c r="BK34" s="33"/>
      <c r="BL34" s="33"/>
    </row>
    <row r="35" spans="38:64" ht="13.25" x14ac:dyDescent="0.2">
      <c r="AL35" s="18"/>
      <c r="AM35" s="34"/>
      <c r="AN35" s="34"/>
      <c r="AO35" s="32"/>
      <c r="AP35" s="32"/>
      <c r="AQ35" s="32"/>
      <c r="AR35" s="31"/>
      <c r="AS35" s="14"/>
      <c r="AT35" s="14"/>
      <c r="AU35" s="19"/>
      <c r="AV35" s="19"/>
      <c r="AW35" s="19"/>
      <c r="AX35" s="19"/>
      <c r="AY35" s="19"/>
      <c r="AZ35" s="18"/>
      <c r="BB35" s="19"/>
      <c r="BC35" s="35"/>
      <c r="BD35" s="35"/>
      <c r="BE35" s="35"/>
      <c r="BF35" s="35"/>
      <c r="BG35" s="36"/>
      <c r="BH35" s="37"/>
      <c r="BI35" s="33"/>
      <c r="BJ35" s="33"/>
      <c r="BK35" s="33"/>
      <c r="BL35" s="33"/>
    </row>
    <row r="36" spans="38:64" ht="13.25" x14ac:dyDescent="0.2">
      <c r="AL36" s="38"/>
      <c r="AM36" s="38"/>
      <c r="AN36" s="19"/>
      <c r="AO36" s="38"/>
      <c r="AP36" s="39"/>
      <c r="AQ36" s="35"/>
      <c r="AR36" s="35"/>
      <c r="AS36" s="14"/>
      <c r="AT36" s="36"/>
      <c r="AU36" s="19"/>
      <c r="AV36" s="19"/>
      <c r="AW36" s="39"/>
      <c r="AX36" s="39"/>
      <c r="AY36" s="39"/>
      <c r="BA36" s="19"/>
      <c r="BB36" s="19"/>
      <c r="BC36" s="35"/>
      <c r="BD36" s="35"/>
      <c r="BE36" s="35"/>
      <c r="BF36" s="35"/>
      <c r="BG36" s="36"/>
      <c r="BH36" s="33"/>
      <c r="BI36" s="33"/>
      <c r="BJ36" s="33"/>
      <c r="BK36" s="33"/>
      <c r="BL36" s="33"/>
    </row>
    <row r="37" spans="38:64" ht="13.25" x14ac:dyDescent="0.2">
      <c r="AM37"/>
      <c r="AN37"/>
      <c r="AO37"/>
      <c r="AP37"/>
      <c r="AQ37"/>
      <c r="AR37"/>
      <c r="AS37"/>
      <c r="AT37"/>
      <c r="AV37"/>
      <c r="AW37"/>
      <c r="AX37"/>
      <c r="AY37"/>
      <c r="AZ37"/>
      <c r="BA37"/>
      <c r="BC37" s="35"/>
      <c r="BD37" s="35"/>
      <c r="BE37" s="35"/>
      <c r="BF37" s="35"/>
      <c r="BG37" s="36"/>
      <c r="BH37" s="40"/>
      <c r="BI37" s="33"/>
      <c r="BJ37" s="33"/>
      <c r="BK37" s="33"/>
      <c r="BL37" s="33"/>
    </row>
  </sheetData>
  <mergeCells count="65">
    <mergeCell ref="R20:T20"/>
    <mergeCell ref="W20:Y20"/>
    <mergeCell ref="AA20:AC20"/>
    <mergeCell ref="AE20:AH20"/>
    <mergeCell ref="AA18:AD19"/>
    <mergeCell ref="AE18:AH19"/>
    <mergeCell ref="H19:I19"/>
    <mergeCell ref="J19:M19"/>
    <mergeCell ref="R19:T19"/>
    <mergeCell ref="W18:Z19"/>
    <mergeCell ref="B18:F19"/>
    <mergeCell ref="G18:I18"/>
    <mergeCell ref="J18:L18"/>
    <mergeCell ref="O18:P18"/>
    <mergeCell ref="Q18:S18"/>
    <mergeCell ref="W16:Z17"/>
    <mergeCell ref="AA16:AD17"/>
    <mergeCell ref="AE16:AH17"/>
    <mergeCell ref="H17:I17"/>
    <mergeCell ref="J17:M17"/>
    <mergeCell ref="R17:T17"/>
    <mergeCell ref="AA14:AD15"/>
    <mergeCell ref="AE14:AH15"/>
    <mergeCell ref="H15:I15"/>
    <mergeCell ref="J15:M15"/>
    <mergeCell ref="R15:T15"/>
    <mergeCell ref="W14:Z15"/>
    <mergeCell ref="B16:F17"/>
    <mergeCell ref="G16:I16"/>
    <mergeCell ref="J16:L16"/>
    <mergeCell ref="O16:P16"/>
    <mergeCell ref="Q16:S16"/>
    <mergeCell ref="B14:F15"/>
    <mergeCell ref="G14:I14"/>
    <mergeCell ref="J14:L14"/>
    <mergeCell ref="O14:P14"/>
    <mergeCell ref="Q14:S14"/>
    <mergeCell ref="W12:Z13"/>
    <mergeCell ref="AA12:AD13"/>
    <mergeCell ref="AE12:AH13"/>
    <mergeCell ref="H13:I13"/>
    <mergeCell ref="J13:M13"/>
    <mergeCell ref="R13:T13"/>
    <mergeCell ref="AA10:AD11"/>
    <mergeCell ref="AE10:AH11"/>
    <mergeCell ref="H11:I11"/>
    <mergeCell ref="J11:M11"/>
    <mergeCell ref="R11:T11"/>
    <mergeCell ref="W10:Z11"/>
    <mergeCell ref="B12:F13"/>
    <mergeCell ref="G12:I12"/>
    <mergeCell ref="J12:L12"/>
    <mergeCell ref="O12:P12"/>
    <mergeCell ref="Q12:S12"/>
    <mergeCell ref="B10:F11"/>
    <mergeCell ref="G10:I10"/>
    <mergeCell ref="J10:L10"/>
    <mergeCell ref="O10:P10"/>
    <mergeCell ref="Q10:S10"/>
    <mergeCell ref="AE7:AH9"/>
    <mergeCell ref="B7:F9"/>
    <mergeCell ref="G7:M9"/>
    <mergeCell ref="N7:V9"/>
    <mergeCell ref="W7:Z9"/>
    <mergeCell ref="AA7:AD9"/>
  </mergeCells>
  <phoneticPr fontId="1"/>
  <dataValidations count="1">
    <dataValidation type="list" allowBlank="1" showInputMessage="1" showErrorMessage="1" sqref="B10:F19" xr:uid="{00000000-0002-0000-0300-000000000000}">
      <formula1>$AK$11:$AK$15</formula1>
    </dataValidation>
  </dataValidations>
  <pageMargins left="0.70866141732283472" right="0.70866141732283472" top="1.3385826771653544" bottom="0.74803149606299213" header="0.51181102362204722" footer="0.31496062992125984"/>
  <pageSetup paperSize="9" scale="93" orientation="portrait" r:id="rId1"/>
  <headerFooter>
    <oddHeader>&amp;L
　　請求内訳書（２）燃料代&amp;R【様式記載例及び契約書作成例】</oddHeader>
    <oddFooter>&amp;C&amp;12 17</oddFooter>
  </headerFooter>
  <colBreaks count="1" manualBreakCount="1">
    <brk id="3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1"/>
  <sheetViews>
    <sheetView view="pageBreakPreview" topLeftCell="A36" zoomScaleNormal="100" zoomScaleSheetLayoutView="100" workbookViewId="0">
      <selection activeCell="C27" sqref="C27"/>
    </sheetView>
  </sheetViews>
  <sheetFormatPr defaultColWidth="2.6328125" defaultRowHeight="13" x14ac:dyDescent="0.2"/>
  <cols>
    <col min="1" max="1" width="2.6328125" style="1" customWidth="1"/>
    <col min="2" max="15" width="2.6328125" style="1"/>
    <col min="16" max="16" width="3" style="1" customWidth="1"/>
    <col min="17" max="36" width="2.6328125" style="1"/>
    <col min="37" max="38" width="2.6328125" style="1" customWidth="1"/>
    <col min="39" max="16384" width="2.6328125" style="1"/>
  </cols>
  <sheetData>
    <row r="1" spans="1:37" x14ac:dyDescent="0.2">
      <c r="A1" s="1" t="s">
        <v>140</v>
      </c>
      <c r="F1" s="1" t="s">
        <v>18</v>
      </c>
    </row>
    <row r="2" spans="1:37" x14ac:dyDescent="0.2">
      <c r="A2" s="1" t="s">
        <v>142</v>
      </c>
    </row>
    <row r="3" spans="1:37" ht="19" x14ac:dyDescent="0.2">
      <c r="A3" s="69" t="s">
        <v>20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70"/>
      <c r="AH3" s="70"/>
      <c r="AI3" s="70"/>
      <c r="AK3" s="62"/>
    </row>
    <row r="4" spans="1:37" x14ac:dyDescent="0.2">
      <c r="A4" s="87" t="s">
        <v>19</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70"/>
      <c r="AH4" s="70"/>
      <c r="AI4" s="70"/>
    </row>
    <row r="6" spans="1:37" x14ac:dyDescent="0.2">
      <c r="A6" s="2" t="s">
        <v>128</v>
      </c>
    </row>
    <row r="7" spans="1:37" x14ac:dyDescent="0.2">
      <c r="A7" s="1" t="s">
        <v>105</v>
      </c>
    </row>
    <row r="9" spans="1:37" x14ac:dyDescent="0.2">
      <c r="B9" s="1" t="s">
        <v>104</v>
      </c>
      <c r="D9" s="71" t="s">
        <v>153</v>
      </c>
      <c r="E9" s="72"/>
      <c r="F9" s="1" t="s">
        <v>2</v>
      </c>
      <c r="G9" s="71" t="s">
        <v>154</v>
      </c>
      <c r="H9" s="72"/>
      <c r="I9" s="1" t="s">
        <v>0</v>
      </c>
      <c r="J9" s="71" t="s">
        <v>149</v>
      </c>
      <c r="K9" s="72"/>
      <c r="L9" s="1" t="s">
        <v>1</v>
      </c>
    </row>
    <row r="10" spans="1:37" ht="13.25" x14ac:dyDescent="0.2">
      <c r="D10" s="12"/>
      <c r="E10" s="10"/>
      <c r="G10" s="12"/>
      <c r="H10" s="10"/>
      <c r="J10" s="12"/>
      <c r="K10" s="10"/>
    </row>
    <row r="11" spans="1:37" x14ac:dyDescent="0.2">
      <c r="C11" s="1" t="s">
        <v>124</v>
      </c>
      <c r="D11" s="12"/>
      <c r="E11" s="10"/>
      <c r="G11" s="12"/>
      <c r="H11" s="10"/>
      <c r="J11" s="12"/>
      <c r="K11" s="10"/>
    </row>
    <row r="13" spans="1:37" x14ac:dyDescent="0.2">
      <c r="S13" s="1" t="s">
        <v>21</v>
      </c>
      <c r="V13" s="88" t="s">
        <v>130</v>
      </c>
      <c r="W13" s="89"/>
      <c r="X13" s="89"/>
      <c r="Y13" s="89"/>
      <c r="Z13" s="89"/>
      <c r="AA13" s="89"/>
      <c r="AB13" s="89"/>
      <c r="AC13" s="89"/>
      <c r="AD13" s="89"/>
      <c r="AE13" s="89"/>
      <c r="AF13" s="89"/>
      <c r="AG13" s="89"/>
    </row>
    <row r="14" spans="1:37" ht="13.5" thickBot="1" x14ac:dyDescent="0.25">
      <c r="S14" s="1" t="s">
        <v>22</v>
      </c>
      <c r="T14" s="10"/>
      <c r="V14" s="228"/>
      <c r="W14" s="229"/>
      <c r="X14" s="229"/>
      <c r="Y14" s="229"/>
      <c r="Z14" s="229"/>
      <c r="AA14" s="229"/>
      <c r="AB14" s="229"/>
      <c r="AC14" s="229"/>
      <c r="AD14" s="229"/>
      <c r="AE14" s="229"/>
      <c r="AF14" s="229"/>
      <c r="AG14" s="229"/>
      <c r="AJ14" s="8"/>
    </row>
    <row r="15" spans="1:37" ht="13.5" thickBot="1" x14ac:dyDescent="0.25">
      <c r="S15" s="1" t="s">
        <v>23</v>
      </c>
      <c r="V15" s="88" t="s">
        <v>81</v>
      </c>
      <c r="W15" s="89"/>
      <c r="X15" s="89"/>
      <c r="Y15" s="89"/>
      <c r="Z15" s="89"/>
      <c r="AA15" s="89"/>
      <c r="AB15" s="89"/>
      <c r="AC15" s="89"/>
      <c r="AD15" s="89"/>
      <c r="AE15" s="89"/>
      <c r="AF15" s="67" t="s">
        <v>3</v>
      </c>
      <c r="AG15"/>
    </row>
    <row r="16" spans="1:37" x14ac:dyDescent="0.2">
      <c r="S16" s="1" t="s">
        <v>121</v>
      </c>
    </row>
    <row r="17" spans="1:37" ht="7.5" customHeight="1" x14ac:dyDescent="0.2"/>
    <row r="18" spans="1:37" ht="20.25" customHeight="1" x14ac:dyDescent="0.2">
      <c r="P18" s="1" t="s">
        <v>4</v>
      </c>
      <c r="Z18" s="2"/>
    </row>
    <row r="19" spans="1:37" ht="7.5" customHeight="1" x14ac:dyDescent="0.2"/>
    <row r="20" spans="1:37" ht="7.5" customHeight="1" x14ac:dyDescent="0.2"/>
    <row r="21" spans="1:37" ht="20.25" customHeight="1" x14ac:dyDescent="0.2">
      <c r="A21" s="12" t="s">
        <v>5</v>
      </c>
      <c r="C21" s="1" t="s">
        <v>24</v>
      </c>
      <c r="H21" s="157">
        <f>'P19.請求書（運転手）②'!AK22</f>
        <v>50000</v>
      </c>
      <c r="I21" s="157"/>
      <c r="J21" s="157"/>
      <c r="K21" s="157"/>
      <c r="L21" s="157"/>
      <c r="M21" s="157"/>
      <c r="N21" s="4" t="s">
        <v>13</v>
      </c>
    </row>
    <row r="22" spans="1:37" ht="20.25" customHeight="1" x14ac:dyDescent="0.2"/>
    <row r="23" spans="1:37" ht="20.25" customHeight="1" x14ac:dyDescent="0.2">
      <c r="A23" s="12" t="s">
        <v>7</v>
      </c>
      <c r="C23" s="1" t="s">
        <v>25</v>
      </c>
    </row>
    <row r="24" spans="1:37" ht="20.25" customHeight="1" x14ac:dyDescent="0.2">
      <c r="A24" s="12"/>
      <c r="C24" s="1" t="s">
        <v>26</v>
      </c>
    </row>
    <row r="25" spans="1:37" ht="20.25" customHeight="1" x14ac:dyDescent="0.2">
      <c r="A25" s="12"/>
    </row>
    <row r="26" spans="1:37" ht="20.25" customHeight="1" x14ac:dyDescent="0.2">
      <c r="A26" s="12" t="s">
        <v>12</v>
      </c>
      <c r="C26" s="1" t="s">
        <v>156</v>
      </c>
    </row>
    <row r="27" spans="1:37" ht="20.25" customHeight="1" x14ac:dyDescent="0.2">
      <c r="A27" s="12"/>
    </row>
    <row r="28" spans="1:37" ht="20.25" customHeight="1" x14ac:dyDescent="0.2">
      <c r="A28" s="12" t="s">
        <v>11</v>
      </c>
      <c r="C28" s="1" t="s">
        <v>27</v>
      </c>
      <c r="H28" s="158" t="s">
        <v>125</v>
      </c>
      <c r="I28" s="158"/>
      <c r="J28" s="158"/>
      <c r="K28" s="158"/>
      <c r="L28" s="158"/>
      <c r="M28" s="158"/>
      <c r="N28" s="79"/>
      <c r="AJ28" s="8"/>
    </row>
    <row r="29" spans="1:37" ht="20.25" customHeight="1" x14ac:dyDescent="0.2">
      <c r="A29" s="12"/>
      <c r="H29" s="13"/>
      <c r="I29" s="13"/>
      <c r="J29" s="13"/>
      <c r="K29" s="13"/>
      <c r="L29" s="13"/>
      <c r="M29" s="13"/>
      <c r="N29" s="11"/>
      <c r="AJ29" s="8"/>
      <c r="AK29" s="1" t="s">
        <v>57</v>
      </c>
    </row>
    <row r="30" spans="1:37" ht="20.25" customHeight="1" thickBot="1" x14ac:dyDescent="0.25">
      <c r="A30" s="12" t="s">
        <v>28</v>
      </c>
      <c r="C30" s="1" t="s">
        <v>29</v>
      </c>
      <c r="H30" s="13"/>
      <c r="I30" s="13"/>
      <c r="J30" s="13"/>
      <c r="K30" s="13"/>
      <c r="L30" s="13"/>
      <c r="M30" s="13"/>
      <c r="N30" s="11"/>
      <c r="AJ30" s="8"/>
      <c r="AK30" s="1" t="s">
        <v>58</v>
      </c>
    </row>
    <row r="31" spans="1:37" ht="10.5" customHeight="1" x14ac:dyDescent="0.2">
      <c r="A31" s="12"/>
      <c r="B31" s="105" t="s">
        <v>30</v>
      </c>
      <c r="C31" s="106"/>
      <c r="D31" s="106"/>
      <c r="E31" s="106"/>
      <c r="F31" s="106"/>
      <c r="G31" s="106"/>
      <c r="H31" s="106"/>
      <c r="I31" s="107"/>
      <c r="J31" s="76" t="s">
        <v>75</v>
      </c>
      <c r="K31" s="77"/>
      <c r="L31" s="77"/>
      <c r="M31" s="77"/>
      <c r="N31" s="77"/>
      <c r="O31" s="77"/>
      <c r="P31" s="77"/>
      <c r="Q31" s="111"/>
      <c r="R31" s="113" t="s">
        <v>31</v>
      </c>
      <c r="S31" s="106"/>
      <c r="T31" s="106"/>
      <c r="U31" s="106"/>
      <c r="V31" s="106"/>
      <c r="W31" s="106"/>
      <c r="X31" s="106"/>
      <c r="Y31" s="107"/>
      <c r="Z31" s="76" t="s">
        <v>73</v>
      </c>
      <c r="AA31" s="77"/>
      <c r="AB31" s="77"/>
      <c r="AC31" s="77"/>
      <c r="AD31" s="77"/>
      <c r="AE31" s="77"/>
      <c r="AF31" s="153" t="s">
        <v>58</v>
      </c>
      <c r="AG31" s="154"/>
      <c r="AJ31" s="8"/>
    </row>
    <row r="32" spans="1:37" ht="10.5" customHeight="1" x14ac:dyDescent="0.2">
      <c r="A32" s="12"/>
      <c r="B32" s="108"/>
      <c r="C32" s="109"/>
      <c r="D32" s="109"/>
      <c r="E32" s="109"/>
      <c r="F32" s="109"/>
      <c r="G32" s="109"/>
      <c r="H32" s="109"/>
      <c r="I32" s="110"/>
      <c r="J32" s="78"/>
      <c r="K32" s="79"/>
      <c r="L32" s="79"/>
      <c r="M32" s="79"/>
      <c r="N32" s="79"/>
      <c r="O32" s="79"/>
      <c r="P32" s="79"/>
      <c r="Q32" s="112"/>
      <c r="R32" s="114"/>
      <c r="S32" s="109"/>
      <c r="T32" s="109"/>
      <c r="U32" s="109"/>
      <c r="V32" s="109"/>
      <c r="W32" s="109"/>
      <c r="X32" s="109"/>
      <c r="Y32" s="110"/>
      <c r="Z32" s="78"/>
      <c r="AA32" s="79"/>
      <c r="AB32" s="79"/>
      <c r="AC32" s="79"/>
      <c r="AD32" s="79"/>
      <c r="AE32" s="79"/>
      <c r="AF32" s="155"/>
      <c r="AG32" s="156"/>
      <c r="AJ32" s="8"/>
    </row>
    <row r="33" spans="1:37" ht="21" customHeight="1" x14ac:dyDescent="0.2">
      <c r="A33" s="12"/>
      <c r="B33" s="83" t="s">
        <v>100</v>
      </c>
      <c r="C33" s="74"/>
      <c r="D33" s="74"/>
      <c r="E33" s="74"/>
      <c r="F33" s="74"/>
      <c r="G33" s="74"/>
      <c r="H33" s="74"/>
      <c r="I33" s="75"/>
      <c r="J33" s="80" t="s">
        <v>98</v>
      </c>
      <c r="K33" s="81"/>
      <c r="L33" s="81"/>
      <c r="M33" s="81"/>
      <c r="N33" s="81"/>
      <c r="O33" s="81"/>
      <c r="P33" s="81"/>
      <c r="Q33" s="115"/>
      <c r="R33" s="73" t="s">
        <v>32</v>
      </c>
      <c r="S33" s="74"/>
      <c r="T33" s="74"/>
      <c r="U33" s="74"/>
      <c r="V33" s="74"/>
      <c r="W33" s="74"/>
      <c r="X33" s="74"/>
      <c r="Y33" s="75"/>
      <c r="Z33" s="80" t="s">
        <v>99</v>
      </c>
      <c r="AA33" s="81"/>
      <c r="AB33" s="81"/>
      <c r="AC33" s="81"/>
      <c r="AD33" s="81"/>
      <c r="AE33" s="81"/>
      <c r="AF33" s="81"/>
      <c r="AG33" s="82"/>
      <c r="AJ33" s="8"/>
    </row>
    <row r="34" spans="1:37" ht="21" customHeight="1" x14ac:dyDescent="0.2">
      <c r="A34" s="12"/>
      <c r="B34" s="83" t="s">
        <v>33</v>
      </c>
      <c r="C34" s="74"/>
      <c r="D34" s="74"/>
      <c r="E34" s="74"/>
      <c r="F34" s="74"/>
      <c r="G34" s="74"/>
      <c r="H34" s="74"/>
      <c r="I34" s="75"/>
      <c r="J34" s="84" t="s">
        <v>55</v>
      </c>
      <c r="K34" s="85"/>
      <c r="L34" s="85"/>
      <c r="M34" s="85"/>
      <c r="N34" s="85"/>
      <c r="O34" s="85"/>
      <c r="P34" s="85"/>
      <c r="Q34" s="86"/>
      <c r="R34" s="73" t="s">
        <v>34</v>
      </c>
      <c r="S34" s="74"/>
      <c r="T34" s="74"/>
      <c r="U34" s="74"/>
      <c r="V34" s="74"/>
      <c r="W34" s="74"/>
      <c r="X34" s="74"/>
      <c r="Y34" s="75"/>
      <c r="Z34" s="80" t="s">
        <v>74</v>
      </c>
      <c r="AA34" s="81"/>
      <c r="AB34" s="81"/>
      <c r="AC34" s="81"/>
      <c r="AD34" s="81"/>
      <c r="AE34" s="81"/>
      <c r="AF34" s="81"/>
      <c r="AG34" s="82"/>
      <c r="AJ34" s="8"/>
    </row>
    <row r="35" spans="1:37" ht="12.75" customHeight="1" x14ac:dyDescent="0.2">
      <c r="A35" s="12"/>
      <c r="B35" s="93" t="s">
        <v>35</v>
      </c>
      <c r="C35" s="94"/>
      <c r="D35" s="94"/>
      <c r="E35" s="94"/>
      <c r="F35" s="94"/>
      <c r="G35" s="94"/>
      <c r="H35" s="94"/>
      <c r="I35" s="95"/>
      <c r="J35" s="99" t="s">
        <v>96</v>
      </c>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1"/>
      <c r="AJ35" s="8"/>
    </row>
    <row r="36" spans="1:37" ht="20.25" customHeight="1" thickBot="1" x14ac:dyDescent="0.25">
      <c r="A36" s="12"/>
      <c r="B36" s="96" t="s">
        <v>36</v>
      </c>
      <c r="C36" s="97"/>
      <c r="D36" s="97"/>
      <c r="E36" s="97"/>
      <c r="F36" s="97"/>
      <c r="G36" s="97"/>
      <c r="H36" s="97"/>
      <c r="I36" s="98"/>
      <c r="J36" s="102" t="s">
        <v>97</v>
      </c>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4"/>
    </row>
    <row r="37" spans="1:37" ht="8.25" customHeight="1" x14ac:dyDescent="0.2"/>
    <row r="38" spans="1:37" ht="16.5" customHeight="1" x14ac:dyDescent="0.2">
      <c r="A38" s="5" t="s">
        <v>6</v>
      </c>
      <c r="B38" s="5"/>
      <c r="AK38" s="1" t="s">
        <v>55</v>
      </c>
    </row>
    <row r="39" spans="1:37" ht="16.5" customHeight="1" x14ac:dyDescent="0.2">
      <c r="B39" s="6" t="s">
        <v>9</v>
      </c>
      <c r="C39" s="5" t="s">
        <v>133</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K39" s="1" t="s">
        <v>56</v>
      </c>
    </row>
    <row r="40" spans="1:37" ht="16.5" customHeight="1" x14ac:dyDescent="0.2">
      <c r="B40" s="6"/>
      <c r="C40" s="5" t="s">
        <v>134</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7" ht="16.5" customHeight="1" x14ac:dyDescent="0.2">
      <c r="B41" s="6"/>
      <c r="C41" s="5" t="s">
        <v>135</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7" ht="16.5" customHeight="1" x14ac:dyDescent="0.2">
      <c r="B42" s="6"/>
      <c r="C42" s="5" t="s">
        <v>136</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7" ht="16.5" customHeight="1" x14ac:dyDescent="0.2">
      <c r="B43" s="6"/>
      <c r="C43" s="5" t="s">
        <v>137</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7" ht="16.5" customHeight="1" x14ac:dyDescent="0.2">
      <c r="B44" s="6"/>
      <c r="C44" s="5" t="s">
        <v>138</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7" ht="16.5" customHeight="1" x14ac:dyDescent="0.2">
      <c r="B45" s="6"/>
      <c r="C45" s="5" t="s">
        <v>139</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7" ht="16.5" customHeight="1" x14ac:dyDescent="0.2">
      <c r="B46" s="6" t="s">
        <v>10</v>
      </c>
      <c r="C46" s="5" t="s">
        <v>126</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7" ht="16.5" customHeight="1" x14ac:dyDescent="0.2">
      <c r="A47" s="5"/>
      <c r="B47" s="6" t="s">
        <v>15</v>
      </c>
      <c r="C47" s="5" t="s">
        <v>131</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7" ht="16.5" customHeight="1" x14ac:dyDescent="0.2">
      <c r="A48" s="5"/>
      <c r="B48" s="6"/>
      <c r="C48" s="5" t="s">
        <v>132</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x14ac:dyDescent="0.2">
      <c r="A49" s="5"/>
      <c r="B49" s="6" t="s">
        <v>16</v>
      </c>
      <c r="C49" s="5" t="s">
        <v>41</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x14ac:dyDescent="0.2">
      <c r="A50" s="6"/>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x14ac:dyDescent="0.2">
      <c r="A51" s="6"/>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sheetData>
  <sheetProtection selectLockedCells="1"/>
  <mergeCells count="27">
    <mergeCell ref="B35:I35"/>
    <mergeCell ref="J35:AG35"/>
    <mergeCell ref="B36:I36"/>
    <mergeCell ref="J36:AG36"/>
    <mergeCell ref="B33:I33"/>
    <mergeCell ref="J33:Q33"/>
    <mergeCell ref="R33:Y33"/>
    <mergeCell ref="Z33:AG33"/>
    <mergeCell ref="B34:I34"/>
    <mergeCell ref="J34:Q34"/>
    <mergeCell ref="R34:Y34"/>
    <mergeCell ref="Z34:AG34"/>
    <mergeCell ref="V14:AG14"/>
    <mergeCell ref="V15:AE15"/>
    <mergeCell ref="H21:M21"/>
    <mergeCell ref="H28:N28"/>
    <mergeCell ref="B31:I32"/>
    <mergeCell ref="J31:Q32"/>
    <mergeCell ref="R31:Y32"/>
    <mergeCell ref="Z31:AE32"/>
    <mergeCell ref="AF31:AG32"/>
    <mergeCell ref="V13:AG13"/>
    <mergeCell ref="A3:AI3"/>
    <mergeCell ref="A4:AI4"/>
    <mergeCell ref="D9:E9"/>
    <mergeCell ref="G9:H9"/>
    <mergeCell ref="J9:K9"/>
  </mergeCells>
  <phoneticPr fontId="1"/>
  <conditionalFormatting sqref="D9:E9">
    <cfRule type="containsBlanks" dxfId="17" priority="28">
      <formula>LEN(TRIM(D9))=0</formula>
    </cfRule>
    <cfRule type="containsBlanks" dxfId="16" priority="66">
      <formula>LEN(TRIM(D9))=0</formula>
    </cfRule>
  </conditionalFormatting>
  <conditionalFormatting sqref="G9:H9">
    <cfRule type="containsBlanks" dxfId="15" priority="26">
      <formula>LEN(TRIM(G9))=0</formula>
    </cfRule>
    <cfRule type="containsBlanks" dxfId="14" priority="27">
      <formula>LEN(TRIM(G9))=0</formula>
    </cfRule>
  </conditionalFormatting>
  <conditionalFormatting sqref="H21:M21">
    <cfRule type="containsBlanks" dxfId="13" priority="65">
      <formula>LEN(TRIM(H21))=0</formula>
    </cfRule>
  </conditionalFormatting>
  <conditionalFormatting sqref="H28:N28">
    <cfRule type="containsBlanks" dxfId="12" priority="12">
      <formula>LEN(TRIM(H28))=0</formula>
    </cfRule>
  </conditionalFormatting>
  <conditionalFormatting sqref="H29:N30">
    <cfRule type="containsText" dxfId="11" priority="64" operator="containsText" text="0">
      <formula>NOT(ISERROR(SEARCH("0",H29)))</formula>
    </cfRule>
  </conditionalFormatting>
  <conditionalFormatting sqref="J34">
    <cfRule type="containsBlanks" dxfId="10" priority="58">
      <formula>LEN(TRIM(J34))=0</formula>
    </cfRule>
  </conditionalFormatting>
  <conditionalFormatting sqref="J9:K9">
    <cfRule type="containsBlanks" dxfId="9" priority="1">
      <formula>LEN(TRIM(J9))=0</formula>
    </cfRule>
    <cfRule type="containsBlanks" dxfId="8" priority="2">
      <formula>LEN(TRIM(J9))=0</formula>
    </cfRule>
  </conditionalFormatting>
  <conditionalFormatting sqref="J31:Q32">
    <cfRule type="containsBlanks" dxfId="7" priority="62">
      <formula>LEN(TRIM(J31))=0</formula>
    </cfRule>
  </conditionalFormatting>
  <conditionalFormatting sqref="J31:Q34">
    <cfRule type="containsBlanks" dxfId="6" priority="53">
      <formula>LEN(TRIM(J31))=0</formula>
    </cfRule>
  </conditionalFormatting>
  <conditionalFormatting sqref="J35:AG36">
    <cfRule type="containsBlanks" dxfId="5" priority="51">
      <formula>LEN(TRIM(J35))=0</formula>
    </cfRule>
    <cfRule type="containsBlanks" dxfId="4" priority="59">
      <formula>LEN(TRIM(J35))=0</formula>
    </cfRule>
  </conditionalFormatting>
  <conditionalFormatting sqref="V13:AG13 V15:AE15">
    <cfRule type="containsBlanks" dxfId="3" priority="13">
      <formula>LEN(TRIM(V13))=0</formula>
    </cfRule>
  </conditionalFormatting>
  <conditionalFormatting sqref="Z31:AE32">
    <cfRule type="containsBlanks" dxfId="2" priority="61">
      <formula>LEN(TRIM(Z31))=0</formula>
    </cfRule>
  </conditionalFormatting>
  <conditionalFormatting sqref="Z31:AG34">
    <cfRule type="containsBlanks" dxfId="1" priority="50">
      <formula>LEN(TRIM(Z31))=0</formula>
    </cfRule>
  </conditionalFormatting>
  <conditionalFormatting sqref="Z34:AG34">
    <cfRule type="containsBlanks" dxfId="0" priority="60">
      <formula>LEN(TRIM(Z34))=0</formula>
    </cfRule>
  </conditionalFormatting>
  <dataValidations count="3">
    <dataValidation type="list" allowBlank="1" showInputMessage="1" showErrorMessage="1" sqref="AF31:AG32" xr:uid="{00000000-0002-0000-0400-000000000000}">
      <formula1>$AK$29:$AK$30</formula1>
    </dataValidation>
    <dataValidation type="list" allowBlank="1" showInputMessage="1" showErrorMessage="1" sqref="J34:Q34" xr:uid="{00000000-0002-0000-0400-000001000000}">
      <formula1>$AK$38:$AK$39</formula1>
    </dataValidation>
    <dataValidation imeMode="on" allowBlank="1" showInputMessage="1" showErrorMessage="1" sqref="AK38" xr:uid="{00000000-0002-0000-0400-000002000000}"/>
  </dataValidations>
  <pageMargins left="0.9055118110236221" right="0.51181102362204722" top="1.3385826771653544" bottom="0.55118110236220474" header="0.51181102362204722" footer="0.31496062992125984"/>
  <pageSetup paperSize="9" scale="90" orientation="portrait" r:id="rId1"/>
  <headerFooter>
    <oddHeader>&amp;L
&amp;"-,太字"&amp;14① 選挙運動用自動車&amp;"-,標準"&amp;11　「その他の契約」を締結したとき
　　請求書（運転手）&amp;R【様式記載例及び契約書作成例】</oddHeader>
    <oddFooter>&amp;C&amp;12 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S27"/>
  <sheetViews>
    <sheetView tabSelected="1" view="pageBreakPreview" zoomScaleNormal="100" zoomScaleSheetLayoutView="100" workbookViewId="0">
      <selection activeCell="AO6" sqref="AO6"/>
    </sheetView>
  </sheetViews>
  <sheetFormatPr defaultColWidth="2.6328125" defaultRowHeight="13" x14ac:dyDescent="0.2"/>
  <cols>
    <col min="1" max="1" width="2.6328125" style="1" customWidth="1"/>
    <col min="2" max="15" width="2.6328125" style="1"/>
    <col min="16" max="16" width="3" style="1" customWidth="1"/>
    <col min="17" max="36" width="2.6328125" style="1"/>
    <col min="37" max="38" width="2.6328125" style="1" customWidth="1"/>
    <col min="39" max="16384" width="2.6328125" style="1"/>
  </cols>
  <sheetData>
    <row r="1" spans="1:45" x14ac:dyDescent="0.2">
      <c r="A1" s="1" t="s">
        <v>140</v>
      </c>
      <c r="F1" s="1" t="s">
        <v>18</v>
      </c>
    </row>
    <row r="2" spans="1:45" x14ac:dyDescent="0.2">
      <c r="A2" s="1" t="s">
        <v>42</v>
      </c>
    </row>
    <row r="3" spans="1:45" x14ac:dyDescent="0.2">
      <c r="A3" s="1" t="s">
        <v>43</v>
      </c>
    </row>
    <row r="5" spans="1:45" x14ac:dyDescent="0.2">
      <c r="B5" s="6" t="s">
        <v>78</v>
      </c>
      <c r="C5" s="1" t="s">
        <v>79</v>
      </c>
    </row>
    <row r="6" spans="1:45" ht="27" customHeight="1" x14ac:dyDescent="0.2">
      <c r="B6" s="230" t="s">
        <v>17</v>
      </c>
      <c r="C6" s="231"/>
      <c r="D6" s="231"/>
      <c r="E6" s="231"/>
      <c r="F6" s="231"/>
      <c r="G6" s="231"/>
      <c r="H6" s="232"/>
      <c r="I6" s="230" t="s">
        <v>76</v>
      </c>
      <c r="J6" s="231"/>
      <c r="K6" s="231"/>
      <c r="L6" s="231"/>
      <c r="M6" s="231"/>
      <c r="N6" s="231"/>
      <c r="O6" s="232"/>
      <c r="P6" s="230" t="s">
        <v>51</v>
      </c>
      <c r="Q6" s="231"/>
      <c r="R6" s="231"/>
      <c r="S6" s="231"/>
      <c r="T6" s="231"/>
      <c r="U6" s="231"/>
      <c r="V6" s="232"/>
      <c r="W6" s="230" t="s">
        <v>24</v>
      </c>
      <c r="X6" s="231"/>
      <c r="Y6" s="231"/>
      <c r="Z6" s="231"/>
      <c r="AA6" s="231"/>
      <c r="AB6" s="231"/>
      <c r="AC6" s="232"/>
      <c r="AD6" s="230" t="s">
        <v>77</v>
      </c>
      <c r="AE6" s="231"/>
      <c r="AF6" s="231"/>
      <c r="AG6" s="231"/>
      <c r="AH6" s="232"/>
    </row>
    <row r="7" spans="1:45" x14ac:dyDescent="0.2">
      <c r="B7" s="233">
        <v>45566</v>
      </c>
      <c r="C7" s="201"/>
      <c r="D7" s="201"/>
      <c r="E7" s="201"/>
      <c r="F7" s="201"/>
      <c r="G7" s="201"/>
      <c r="H7" s="201"/>
      <c r="I7" s="52"/>
      <c r="J7" s="53"/>
      <c r="K7" s="235">
        <v>10000</v>
      </c>
      <c r="L7" s="235"/>
      <c r="M7" s="235"/>
      <c r="N7" s="235"/>
      <c r="O7" s="28"/>
      <c r="P7" s="52"/>
      <c r="Q7" s="53"/>
      <c r="R7" s="238">
        <f>IF(K7="","",12500)</f>
        <v>12500</v>
      </c>
      <c r="S7" s="238"/>
      <c r="T7" s="238"/>
      <c r="U7" s="238"/>
      <c r="V7" s="28"/>
      <c r="W7" s="59"/>
      <c r="X7" s="57"/>
      <c r="Y7" s="132">
        <f>IF(B7="","",AK8)</f>
        <v>10000</v>
      </c>
      <c r="Z7" s="132"/>
      <c r="AA7" s="132"/>
      <c r="AB7" s="132"/>
      <c r="AC7" s="28"/>
      <c r="AD7" s="242"/>
      <c r="AE7" s="243"/>
      <c r="AF7" s="243"/>
      <c r="AG7" s="243"/>
      <c r="AH7" s="244"/>
    </row>
    <row r="8" spans="1:45" x14ac:dyDescent="0.2">
      <c r="B8" s="234"/>
      <c r="C8" s="72"/>
      <c r="D8" s="72"/>
      <c r="E8" s="72"/>
      <c r="F8" s="72"/>
      <c r="G8" s="72"/>
      <c r="H8" s="72"/>
      <c r="I8" s="54"/>
      <c r="J8" s="55"/>
      <c r="K8" s="236"/>
      <c r="L8" s="236"/>
      <c r="M8" s="236"/>
      <c r="N8" s="236"/>
      <c r="O8" s="48" t="s">
        <v>13</v>
      </c>
      <c r="P8" s="54"/>
      <c r="Q8" s="55"/>
      <c r="R8" s="239"/>
      <c r="S8" s="239"/>
      <c r="T8" s="239"/>
      <c r="U8" s="239"/>
      <c r="V8" s="48" t="s">
        <v>13</v>
      </c>
      <c r="W8" s="60"/>
      <c r="X8" s="19"/>
      <c r="Y8" s="241"/>
      <c r="Z8" s="241"/>
      <c r="AA8" s="241"/>
      <c r="AB8" s="241"/>
      <c r="AC8" s="48" t="s">
        <v>13</v>
      </c>
      <c r="AD8" s="242"/>
      <c r="AE8" s="243"/>
      <c r="AF8" s="243"/>
      <c r="AG8" s="243"/>
      <c r="AH8" s="244"/>
      <c r="AK8" s="49">
        <f>MIN(K7,R7)</f>
        <v>10000</v>
      </c>
      <c r="AL8" s="51">
        <v>45566</v>
      </c>
    </row>
    <row r="9" spans="1:45" x14ac:dyDescent="0.2">
      <c r="B9" s="78"/>
      <c r="C9" s="79"/>
      <c r="D9" s="79"/>
      <c r="E9" s="79"/>
      <c r="F9" s="79"/>
      <c r="G9" s="79"/>
      <c r="H9" s="79"/>
      <c r="I9" s="15"/>
      <c r="J9" s="17"/>
      <c r="K9" s="237"/>
      <c r="L9" s="237"/>
      <c r="M9" s="237"/>
      <c r="N9" s="237"/>
      <c r="O9" s="21"/>
      <c r="P9" s="15"/>
      <c r="Q9" s="17"/>
      <c r="R9" s="240"/>
      <c r="S9" s="240"/>
      <c r="T9" s="240"/>
      <c r="U9" s="240"/>
      <c r="V9" s="21"/>
      <c r="W9" s="25"/>
      <c r="X9" s="17"/>
      <c r="Y9" s="133"/>
      <c r="Z9" s="133"/>
      <c r="AA9" s="133"/>
      <c r="AB9" s="133"/>
      <c r="AC9" s="21"/>
      <c r="AD9" s="137"/>
      <c r="AE9" s="138"/>
      <c r="AF9" s="138"/>
      <c r="AG9" s="138"/>
      <c r="AH9" s="213"/>
      <c r="AL9" s="51">
        <v>45567</v>
      </c>
    </row>
    <row r="10" spans="1:45" x14ac:dyDescent="0.2">
      <c r="B10" s="233">
        <v>45567</v>
      </c>
      <c r="C10" s="201"/>
      <c r="D10" s="201"/>
      <c r="E10" s="201"/>
      <c r="F10" s="201"/>
      <c r="G10" s="201"/>
      <c r="H10" s="201"/>
      <c r="I10" s="56"/>
      <c r="J10" s="57"/>
      <c r="K10" s="235">
        <v>10000</v>
      </c>
      <c r="L10" s="235"/>
      <c r="M10" s="235"/>
      <c r="N10" s="235"/>
      <c r="O10" s="28"/>
      <c r="P10" s="56"/>
      <c r="Q10" s="57"/>
      <c r="R10" s="238">
        <f>IF(K10="","",12500)</f>
        <v>12500</v>
      </c>
      <c r="S10" s="238"/>
      <c r="T10" s="238"/>
      <c r="U10" s="238"/>
      <c r="V10" s="28"/>
      <c r="W10" s="59"/>
      <c r="X10" s="57"/>
      <c r="Y10" s="132">
        <f>IF(B10="","",IF(B10&lt;=B7,"日付エラー",IF(B7="","日付エラー",AK11)))</f>
        <v>10000</v>
      </c>
      <c r="Z10" s="132"/>
      <c r="AA10" s="132"/>
      <c r="AB10" s="132"/>
      <c r="AC10" s="28"/>
      <c r="AD10" s="134"/>
      <c r="AE10" s="135"/>
      <c r="AF10" s="135"/>
      <c r="AG10" s="135"/>
      <c r="AH10" s="212"/>
      <c r="AL10" s="51">
        <v>45568</v>
      </c>
    </row>
    <row r="11" spans="1:45" x14ac:dyDescent="0.2">
      <c r="B11" s="234"/>
      <c r="C11" s="72"/>
      <c r="D11" s="72"/>
      <c r="E11" s="72"/>
      <c r="F11" s="72"/>
      <c r="G11" s="72"/>
      <c r="H11" s="72"/>
      <c r="I11" s="58"/>
      <c r="J11" s="19"/>
      <c r="K11" s="236"/>
      <c r="L11" s="236"/>
      <c r="M11" s="236"/>
      <c r="N11" s="236"/>
      <c r="O11" s="48" t="s">
        <v>13</v>
      </c>
      <c r="P11" s="58"/>
      <c r="Q11" s="19"/>
      <c r="R11" s="239"/>
      <c r="S11" s="239"/>
      <c r="T11" s="239"/>
      <c r="U11" s="239"/>
      <c r="V11" s="48" t="s">
        <v>13</v>
      </c>
      <c r="W11" s="60"/>
      <c r="X11" s="19"/>
      <c r="Y11" s="241"/>
      <c r="Z11" s="241"/>
      <c r="AA11" s="241"/>
      <c r="AB11" s="241"/>
      <c r="AC11" s="48" t="s">
        <v>13</v>
      </c>
      <c r="AD11" s="242"/>
      <c r="AE11" s="243"/>
      <c r="AF11" s="243"/>
      <c r="AG11" s="243"/>
      <c r="AH11" s="244"/>
      <c r="AK11" s="49">
        <f>MIN(K10,R10)</f>
        <v>10000</v>
      </c>
      <c r="AL11" s="51">
        <v>45569</v>
      </c>
    </row>
    <row r="12" spans="1:45" x14ac:dyDescent="0.2">
      <c r="B12" s="78"/>
      <c r="C12" s="79"/>
      <c r="D12" s="79"/>
      <c r="E12" s="79"/>
      <c r="F12" s="79"/>
      <c r="G12" s="79"/>
      <c r="H12" s="79"/>
      <c r="I12" s="15"/>
      <c r="J12" s="17"/>
      <c r="K12" s="237"/>
      <c r="L12" s="237"/>
      <c r="M12" s="237"/>
      <c r="N12" s="237"/>
      <c r="O12" s="21"/>
      <c r="P12" s="15"/>
      <c r="Q12" s="17"/>
      <c r="R12" s="240"/>
      <c r="S12" s="240"/>
      <c r="T12" s="240"/>
      <c r="U12" s="240"/>
      <c r="V12" s="21"/>
      <c r="W12" s="25"/>
      <c r="X12" s="17"/>
      <c r="Y12" s="133"/>
      <c r="Z12" s="133"/>
      <c r="AA12" s="133"/>
      <c r="AB12" s="133"/>
      <c r="AC12" s="21"/>
      <c r="AD12" s="137"/>
      <c r="AE12" s="138"/>
      <c r="AF12" s="138"/>
      <c r="AG12" s="138"/>
      <c r="AH12" s="213"/>
      <c r="AL12" s="51">
        <v>45570</v>
      </c>
    </row>
    <row r="13" spans="1:45" x14ac:dyDescent="0.2">
      <c r="B13" s="233">
        <v>45568</v>
      </c>
      <c r="C13" s="201"/>
      <c r="D13" s="201"/>
      <c r="E13" s="201"/>
      <c r="F13" s="201"/>
      <c r="G13" s="201"/>
      <c r="H13" s="201"/>
      <c r="I13" s="56"/>
      <c r="J13" s="57"/>
      <c r="K13" s="235">
        <v>10000</v>
      </c>
      <c r="L13" s="235"/>
      <c r="M13" s="235"/>
      <c r="N13" s="235"/>
      <c r="O13" s="28"/>
      <c r="P13" s="56"/>
      <c r="Q13" s="57"/>
      <c r="R13" s="238">
        <f>IF(K13="","",12500)</f>
        <v>12500</v>
      </c>
      <c r="S13" s="238"/>
      <c r="T13" s="238"/>
      <c r="U13" s="238"/>
      <c r="V13" s="28"/>
      <c r="W13" s="59"/>
      <c r="X13" s="57"/>
      <c r="Y13" s="132">
        <f t="shared" ref="Y13" si="0">IF(B13="","",IF(B13&lt;=B10,"日付エラー",IF(B10="","日付エラー",AK14)))</f>
        <v>10000</v>
      </c>
      <c r="Z13" s="132"/>
      <c r="AA13" s="132"/>
      <c r="AB13" s="132"/>
      <c r="AC13" s="28"/>
      <c r="AD13" s="134"/>
      <c r="AE13" s="135"/>
      <c r="AF13" s="135"/>
      <c r="AG13" s="135"/>
      <c r="AH13" s="212"/>
      <c r="AL13" s="51"/>
      <c r="AP13" s="35"/>
      <c r="AQ13" s="35"/>
      <c r="AR13" s="35"/>
      <c r="AS13" s="35"/>
    </row>
    <row r="14" spans="1:45" x14ac:dyDescent="0.2">
      <c r="B14" s="234"/>
      <c r="C14" s="72"/>
      <c r="D14" s="72"/>
      <c r="E14" s="72"/>
      <c r="F14" s="72"/>
      <c r="G14" s="72"/>
      <c r="H14" s="72"/>
      <c r="I14" s="58"/>
      <c r="J14" s="19"/>
      <c r="K14" s="236"/>
      <c r="L14" s="236"/>
      <c r="M14" s="236"/>
      <c r="N14" s="236"/>
      <c r="O14" s="48" t="s">
        <v>13</v>
      </c>
      <c r="P14" s="58"/>
      <c r="Q14" s="19"/>
      <c r="R14" s="239"/>
      <c r="S14" s="239"/>
      <c r="T14" s="239"/>
      <c r="U14" s="239"/>
      <c r="V14" s="48" t="s">
        <v>13</v>
      </c>
      <c r="W14" s="60"/>
      <c r="X14" s="19"/>
      <c r="Y14" s="241"/>
      <c r="Z14" s="241"/>
      <c r="AA14" s="241"/>
      <c r="AB14" s="241"/>
      <c r="AC14" s="48" t="s">
        <v>13</v>
      </c>
      <c r="AD14" s="242"/>
      <c r="AE14" s="243"/>
      <c r="AF14" s="243"/>
      <c r="AG14" s="243"/>
      <c r="AH14" s="244"/>
      <c r="AK14" s="49">
        <f>MIN(K13,R13)</f>
        <v>10000</v>
      </c>
      <c r="AL14" s="51"/>
      <c r="AP14" s="35"/>
      <c r="AQ14" s="35"/>
      <c r="AR14" s="35"/>
      <c r="AS14" s="35"/>
    </row>
    <row r="15" spans="1:45" x14ac:dyDescent="0.2">
      <c r="B15" s="78"/>
      <c r="C15" s="79"/>
      <c r="D15" s="79"/>
      <c r="E15" s="79"/>
      <c r="F15" s="79"/>
      <c r="G15" s="79"/>
      <c r="H15" s="79"/>
      <c r="I15" s="15"/>
      <c r="J15" s="17"/>
      <c r="K15" s="237"/>
      <c r="L15" s="237"/>
      <c r="M15" s="237"/>
      <c r="N15" s="237"/>
      <c r="O15" s="21"/>
      <c r="P15" s="15"/>
      <c r="Q15" s="17"/>
      <c r="R15" s="240"/>
      <c r="S15" s="240"/>
      <c r="T15" s="240"/>
      <c r="U15" s="240"/>
      <c r="V15" s="21"/>
      <c r="W15" s="25"/>
      <c r="X15" s="17"/>
      <c r="Y15" s="133"/>
      <c r="Z15" s="133"/>
      <c r="AA15" s="133"/>
      <c r="AB15" s="133"/>
      <c r="AC15" s="21"/>
      <c r="AD15" s="137"/>
      <c r="AE15" s="138"/>
      <c r="AF15" s="138"/>
      <c r="AG15" s="138"/>
      <c r="AH15" s="213"/>
      <c r="AP15" s="35"/>
      <c r="AQ15" s="35"/>
      <c r="AR15" s="35"/>
      <c r="AS15" s="35"/>
    </row>
    <row r="16" spans="1:45" x14ac:dyDescent="0.2">
      <c r="B16" s="233">
        <v>45569</v>
      </c>
      <c r="C16" s="201"/>
      <c r="D16" s="201"/>
      <c r="E16" s="201"/>
      <c r="F16" s="201"/>
      <c r="G16" s="201"/>
      <c r="H16" s="201"/>
      <c r="I16" s="56"/>
      <c r="J16" s="57"/>
      <c r="K16" s="235">
        <v>10000</v>
      </c>
      <c r="L16" s="235"/>
      <c r="M16" s="235"/>
      <c r="N16" s="235"/>
      <c r="O16" s="28"/>
      <c r="P16" s="56"/>
      <c r="Q16" s="57"/>
      <c r="R16" s="238">
        <f>IF(K16="","",12500)</f>
        <v>12500</v>
      </c>
      <c r="S16" s="238"/>
      <c r="T16" s="238"/>
      <c r="U16" s="238"/>
      <c r="V16" s="28"/>
      <c r="W16" s="59"/>
      <c r="X16" s="57"/>
      <c r="Y16" s="132">
        <f t="shared" ref="Y16" si="1">IF(B16="","",IF(B16&lt;=B13,"日付エラー",IF(B13="","日付エラー",AK17)))</f>
        <v>10000</v>
      </c>
      <c r="Z16" s="132"/>
      <c r="AA16" s="132"/>
      <c r="AB16" s="132"/>
      <c r="AC16" s="28"/>
      <c r="AD16" s="134"/>
      <c r="AE16" s="135"/>
      <c r="AF16" s="135"/>
      <c r="AG16" s="135"/>
      <c r="AH16" s="212"/>
    </row>
    <row r="17" spans="2:40" x14ac:dyDescent="0.2">
      <c r="B17" s="234"/>
      <c r="C17" s="72"/>
      <c r="D17" s="72"/>
      <c r="E17" s="72"/>
      <c r="F17" s="72"/>
      <c r="G17" s="72"/>
      <c r="H17" s="72"/>
      <c r="I17" s="58"/>
      <c r="J17" s="19"/>
      <c r="K17" s="236"/>
      <c r="L17" s="236"/>
      <c r="M17" s="236"/>
      <c r="N17" s="236"/>
      <c r="O17" s="48" t="s">
        <v>13</v>
      </c>
      <c r="P17" s="58"/>
      <c r="Q17" s="19"/>
      <c r="R17" s="239"/>
      <c r="S17" s="239"/>
      <c r="T17" s="239"/>
      <c r="U17" s="239"/>
      <c r="V17" s="48" t="s">
        <v>13</v>
      </c>
      <c r="W17" s="60"/>
      <c r="X17" s="19"/>
      <c r="Y17" s="241"/>
      <c r="Z17" s="241"/>
      <c r="AA17" s="241"/>
      <c r="AB17" s="241"/>
      <c r="AC17" s="48" t="s">
        <v>13</v>
      </c>
      <c r="AD17" s="242"/>
      <c r="AE17" s="243"/>
      <c r="AF17" s="243"/>
      <c r="AG17" s="243"/>
      <c r="AH17" s="244"/>
      <c r="AK17" s="49">
        <f>MIN(K16,R16)</f>
        <v>10000</v>
      </c>
    </row>
    <row r="18" spans="2:40" x14ac:dyDescent="0.2">
      <c r="B18" s="78"/>
      <c r="C18" s="79"/>
      <c r="D18" s="79"/>
      <c r="E18" s="79"/>
      <c r="F18" s="79"/>
      <c r="G18" s="79"/>
      <c r="H18" s="79"/>
      <c r="I18" s="15"/>
      <c r="J18" s="17"/>
      <c r="K18" s="237"/>
      <c r="L18" s="237"/>
      <c r="M18" s="237"/>
      <c r="N18" s="237"/>
      <c r="O18" s="21"/>
      <c r="P18" s="15"/>
      <c r="Q18" s="17"/>
      <c r="R18" s="240"/>
      <c r="S18" s="240"/>
      <c r="T18" s="240"/>
      <c r="U18" s="240"/>
      <c r="V18" s="21"/>
      <c r="W18" s="25"/>
      <c r="X18" s="17"/>
      <c r="Y18" s="133"/>
      <c r="Z18" s="133"/>
      <c r="AA18" s="133"/>
      <c r="AB18" s="133"/>
      <c r="AC18" s="21"/>
      <c r="AD18" s="137"/>
      <c r="AE18" s="138"/>
      <c r="AF18" s="138"/>
      <c r="AG18" s="138"/>
      <c r="AH18" s="213"/>
    </row>
    <row r="19" spans="2:40" x14ac:dyDescent="0.2">
      <c r="B19" s="233">
        <v>45570</v>
      </c>
      <c r="C19" s="201"/>
      <c r="D19" s="201"/>
      <c r="E19" s="201"/>
      <c r="F19" s="201"/>
      <c r="G19" s="201"/>
      <c r="H19" s="201"/>
      <c r="I19" s="56"/>
      <c r="J19" s="57"/>
      <c r="K19" s="235">
        <v>10000</v>
      </c>
      <c r="L19" s="235"/>
      <c r="M19" s="235"/>
      <c r="N19" s="235"/>
      <c r="O19" s="28"/>
      <c r="P19" s="56"/>
      <c r="Q19" s="57"/>
      <c r="R19" s="238">
        <f>IF(K19="","",12500)</f>
        <v>12500</v>
      </c>
      <c r="S19" s="238"/>
      <c r="T19" s="238"/>
      <c r="U19" s="238"/>
      <c r="V19" s="28"/>
      <c r="W19" s="59"/>
      <c r="X19" s="57"/>
      <c r="Y19" s="132">
        <f t="shared" ref="Y19" si="2">IF(B19="","",IF(B19&lt;=B16,"日付エラー",IF(B16="","日付エラー",AK20)))</f>
        <v>10000</v>
      </c>
      <c r="Z19" s="132"/>
      <c r="AA19" s="132"/>
      <c r="AB19" s="132"/>
      <c r="AC19" s="28"/>
      <c r="AD19" s="134"/>
      <c r="AE19" s="135"/>
      <c r="AF19" s="135"/>
      <c r="AG19" s="135"/>
      <c r="AH19" s="212"/>
    </row>
    <row r="20" spans="2:40" x14ac:dyDescent="0.2">
      <c r="B20" s="234"/>
      <c r="C20" s="72"/>
      <c r="D20" s="72"/>
      <c r="E20" s="72"/>
      <c r="F20" s="72"/>
      <c r="G20" s="72"/>
      <c r="H20" s="72"/>
      <c r="I20" s="58"/>
      <c r="J20" s="19"/>
      <c r="K20" s="236"/>
      <c r="L20" s="236"/>
      <c r="M20" s="236"/>
      <c r="N20" s="236"/>
      <c r="O20" s="48" t="s">
        <v>13</v>
      </c>
      <c r="P20" s="58"/>
      <c r="Q20" s="19"/>
      <c r="R20" s="239"/>
      <c r="S20" s="239"/>
      <c r="T20" s="239"/>
      <c r="U20" s="239"/>
      <c r="V20" s="48" t="s">
        <v>13</v>
      </c>
      <c r="W20" s="60"/>
      <c r="X20" s="19"/>
      <c r="Y20" s="241"/>
      <c r="Z20" s="241"/>
      <c r="AA20" s="241"/>
      <c r="AB20" s="241"/>
      <c r="AC20" s="48" t="s">
        <v>13</v>
      </c>
      <c r="AD20" s="242"/>
      <c r="AE20" s="243"/>
      <c r="AF20" s="243"/>
      <c r="AG20" s="243"/>
      <c r="AH20" s="244"/>
      <c r="AK20" s="49">
        <f>MIN(K19,R19)</f>
        <v>10000</v>
      </c>
    </row>
    <row r="21" spans="2:40" x14ac:dyDescent="0.2">
      <c r="B21" s="78"/>
      <c r="C21" s="79"/>
      <c r="D21" s="79"/>
      <c r="E21" s="79"/>
      <c r="F21" s="79"/>
      <c r="G21" s="79"/>
      <c r="H21" s="79"/>
      <c r="I21" s="15"/>
      <c r="J21" s="17"/>
      <c r="K21" s="237"/>
      <c r="L21" s="237"/>
      <c r="M21" s="237"/>
      <c r="N21" s="237"/>
      <c r="O21" s="21"/>
      <c r="P21" s="15"/>
      <c r="Q21" s="17"/>
      <c r="R21" s="240"/>
      <c r="S21" s="240"/>
      <c r="T21" s="240"/>
      <c r="U21" s="240"/>
      <c r="V21" s="21"/>
      <c r="W21" s="25"/>
      <c r="X21" s="17"/>
      <c r="Y21" s="133"/>
      <c r="Z21" s="133"/>
      <c r="AA21" s="133"/>
      <c r="AB21" s="133"/>
      <c r="AC21" s="21"/>
      <c r="AD21" s="137"/>
      <c r="AE21" s="138"/>
      <c r="AF21" s="138"/>
      <c r="AG21" s="138"/>
      <c r="AH21" s="213"/>
    </row>
    <row r="22" spans="2:40" ht="41.25" customHeight="1" x14ac:dyDescent="0.2">
      <c r="B22" s="230" t="s">
        <v>52</v>
      </c>
      <c r="C22" s="231"/>
      <c r="D22" s="231"/>
      <c r="E22" s="231"/>
      <c r="F22" s="231"/>
      <c r="G22" s="231"/>
      <c r="H22" s="245"/>
      <c r="I22" s="246"/>
      <c r="J22" s="247"/>
      <c r="K22" s="247"/>
      <c r="L22" s="247"/>
      <c r="M22" s="247"/>
      <c r="N22" s="247"/>
      <c r="O22" s="248"/>
      <c r="P22" s="246"/>
      <c r="Q22" s="247"/>
      <c r="R22" s="247"/>
      <c r="S22" s="247"/>
      <c r="T22" s="247"/>
      <c r="U22" s="247"/>
      <c r="V22" s="248"/>
      <c r="W22" s="61"/>
      <c r="X22" s="4"/>
      <c r="Y22" s="249">
        <f>SUM(Y7:AB21)</f>
        <v>50000</v>
      </c>
      <c r="Z22" s="249"/>
      <c r="AA22" s="249"/>
      <c r="AB22" s="249"/>
      <c r="AC22" s="47" t="s">
        <v>13</v>
      </c>
      <c r="AD22" s="250"/>
      <c r="AE22" s="226"/>
      <c r="AF22" s="226"/>
      <c r="AG22" s="226"/>
      <c r="AH22" s="227"/>
      <c r="AK22" s="35">
        <f>SUM($Y$7:$AB$21)</f>
        <v>50000</v>
      </c>
      <c r="AL22" s="35"/>
      <c r="AM22" s="35"/>
      <c r="AN22" s="35"/>
    </row>
    <row r="25" spans="2:40" x14ac:dyDescent="0.2">
      <c r="B25" s="1" t="s">
        <v>6</v>
      </c>
    </row>
    <row r="26" spans="2:40" x14ac:dyDescent="0.2">
      <c r="B26" s="6"/>
      <c r="C26" s="5" t="s">
        <v>122</v>
      </c>
    </row>
    <row r="27" spans="2:40" x14ac:dyDescent="0.2">
      <c r="B27" s="6"/>
      <c r="C27" s="5"/>
    </row>
  </sheetData>
  <mergeCells count="35">
    <mergeCell ref="B22:H22"/>
    <mergeCell ref="I22:O22"/>
    <mergeCell ref="P22:V22"/>
    <mergeCell ref="Y22:AB22"/>
    <mergeCell ref="AD22:AH22"/>
    <mergeCell ref="B19:H21"/>
    <mergeCell ref="K19:N21"/>
    <mergeCell ref="R19:U21"/>
    <mergeCell ref="Y19:AB21"/>
    <mergeCell ref="AD19:AH21"/>
    <mergeCell ref="B13:H15"/>
    <mergeCell ref="K13:N15"/>
    <mergeCell ref="R13:U15"/>
    <mergeCell ref="Y13:AB15"/>
    <mergeCell ref="AD13:AH15"/>
    <mergeCell ref="B16:H18"/>
    <mergeCell ref="K16:N18"/>
    <mergeCell ref="R16:U18"/>
    <mergeCell ref="Y16:AB18"/>
    <mergeCell ref="AD16:AH18"/>
    <mergeCell ref="B7:H9"/>
    <mergeCell ref="K7:N9"/>
    <mergeCell ref="R7:U9"/>
    <mergeCell ref="Y7:AB9"/>
    <mergeCell ref="AD7:AH9"/>
    <mergeCell ref="B10:H12"/>
    <mergeCell ref="K10:N12"/>
    <mergeCell ref="R10:U12"/>
    <mergeCell ref="Y10:AB12"/>
    <mergeCell ref="AD10:AH12"/>
    <mergeCell ref="B6:H6"/>
    <mergeCell ref="I6:O6"/>
    <mergeCell ref="P6:V6"/>
    <mergeCell ref="W6:AC6"/>
    <mergeCell ref="AD6:AH6"/>
  </mergeCells>
  <phoneticPr fontId="1"/>
  <dataValidations count="1">
    <dataValidation type="list" allowBlank="1" showInputMessage="1" showErrorMessage="1" sqref="B7:H21" xr:uid="{00000000-0002-0000-0500-000000000000}">
      <formula1>$AL$8:$AL$12</formula1>
    </dataValidation>
  </dataValidations>
  <pageMargins left="0.9055118110236221" right="0.51181102362204722" top="1.3385826771653544" bottom="0.74803149606299213" header="0.51181102362204722" footer="0.31496062992125984"/>
  <pageSetup paperSize="9" scale="90" orientation="portrait" r:id="rId1"/>
  <headerFooter>
    <oddHeader>&amp;L
請求内訳書（３）運転手&amp;R【様式記載例及び契約書作成例】</oddHeader>
    <oddFooter>&amp;C&amp;12 19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P14.請求書（自動車）</vt:lpstr>
      <vt:lpstr>P15.請求書（自動車）②</vt:lpstr>
      <vt:lpstr>P16.請求書（燃料代）</vt:lpstr>
      <vt:lpstr>P17.請求書（燃料代）②</vt:lpstr>
      <vt:lpstr>P18.請求書（運転手）</vt:lpstr>
      <vt:lpstr>P19.請求書（運転手）②</vt:lpstr>
      <vt:lpstr>'P14.請求書（自動車）'!Print_Area</vt:lpstr>
      <vt:lpstr>'P15.請求書（自動車）②'!Print_Area</vt:lpstr>
      <vt:lpstr>'P16.請求書（燃料代）'!Print_Area</vt:lpstr>
      <vt:lpstr>'P17.請求書（燃料代）②'!Print_Area</vt:lpstr>
      <vt:lpstr>'P18.請求書（運転手）'!Print_Area</vt:lpstr>
      <vt:lpstr>'P19.請求書（運転手）②'!Print_Area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迎悟</dc:creator>
  <cp:lastModifiedBy>daiichiro takebe</cp:lastModifiedBy>
  <cp:lastPrinted>2022-08-05T09:15:36Z</cp:lastPrinted>
  <dcterms:created xsi:type="dcterms:W3CDTF">2014-07-18T04:25:04Z</dcterms:created>
  <dcterms:modified xsi:type="dcterms:W3CDTF">2024-07-26T02:11:05Z</dcterms:modified>
</cp:coreProperties>
</file>